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ESVR01\profiles\Tech2\desktop\2024 PRICE LISTS\"/>
    </mc:Choice>
  </mc:AlternateContent>
  <xr:revisionPtr revIDLastSave="0" documentId="13_ncr:1_{D2D6E49E-4E58-4338-A844-2AD901EF122A}" xr6:coauthVersionLast="47" xr6:coauthVersionMax="47" xr10:uidLastSave="{00000000-0000-0000-0000-000000000000}"/>
  <bookViews>
    <workbookView xWindow="-120" yWindow="-16320" windowWidth="29040" windowHeight="16440" tabRatio="818" xr2:uid="{00000000-000D-0000-FFFF-FFFF00000000}"/>
  </bookViews>
  <sheets>
    <sheet name="Tubing System" sheetId="21" r:id="rId1"/>
    <sheet name="1" sheetId="1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21" l="1"/>
  <c r="F127" i="21" s="1"/>
  <c r="D60" i="21"/>
  <c r="F60" i="21" s="1"/>
  <c r="D124" i="21"/>
  <c r="F124" i="21" s="1"/>
  <c r="D113" i="21"/>
  <c r="F113" i="21" s="1"/>
  <c r="D142" i="21"/>
  <c r="F142" i="21" s="1"/>
  <c r="D107" i="21"/>
  <c r="F107" i="21" s="1"/>
  <c r="D108" i="21"/>
  <c r="F108" i="21" s="1"/>
  <c r="D106" i="21"/>
  <c r="F106" i="21" s="1"/>
  <c r="D75" i="21"/>
  <c r="F75" i="21" s="1"/>
  <c r="D59" i="21"/>
  <c r="F59" i="21" s="1"/>
  <c r="D122" i="21"/>
  <c r="F122" i="21" s="1"/>
  <c r="D123" i="21"/>
  <c r="F123" i="21" s="1"/>
  <c r="D111" i="21"/>
  <c r="F111" i="21" s="1"/>
  <c r="D112" i="21"/>
  <c r="F112" i="21" s="1"/>
  <c r="D34" i="21"/>
  <c r="F34" i="21" s="1"/>
  <c r="D140" i="21"/>
  <c r="F140" i="21" s="1"/>
  <c r="D9" i="21"/>
  <c r="F9" i="21" s="1"/>
  <c r="D22" i="21"/>
  <c r="F22" i="21" s="1"/>
  <c r="D28" i="21"/>
  <c r="F28" i="21" s="1"/>
  <c r="D128" i="21"/>
  <c r="F128" i="21" s="1"/>
  <c r="D129" i="21"/>
  <c r="F129" i="21" s="1"/>
  <c r="D136" i="21"/>
  <c r="F136" i="21" s="1"/>
  <c r="D135" i="21"/>
  <c r="F135" i="21" s="1"/>
  <c r="D65" i="21"/>
  <c r="F65" i="21" s="1"/>
  <c r="D51" i="21"/>
  <c r="F51" i="21" s="1"/>
  <c r="D77" i="21"/>
  <c r="F77" i="21" s="1"/>
  <c r="D125" i="21"/>
  <c r="F125" i="21" s="1"/>
  <c r="D101" i="21"/>
  <c r="F101" i="21" s="1"/>
  <c r="D76" i="21"/>
  <c r="F76" i="21" s="1"/>
  <c r="D73" i="21"/>
  <c r="F73" i="21" s="1"/>
  <c r="D86" i="21"/>
  <c r="F86" i="21" s="1"/>
  <c r="D53" i="21"/>
  <c r="F53" i="21" s="1"/>
  <c r="D62" i="21"/>
  <c r="F62" i="21" s="1"/>
  <c r="D41" i="21"/>
  <c r="F41" i="21" s="1"/>
  <c r="D44" i="21"/>
  <c r="F44" i="21" s="1"/>
  <c r="D97" i="21"/>
  <c r="F97" i="21" s="1"/>
  <c r="D99" i="21"/>
  <c r="F99" i="21" s="1"/>
  <c r="D48" i="21"/>
  <c r="F48" i="21" s="1"/>
  <c r="D80" i="21"/>
  <c r="F80" i="21" s="1"/>
  <c r="D82" i="21"/>
  <c r="F82" i="21" s="1"/>
  <c r="D83" i="21"/>
  <c r="F83" i="21" s="1"/>
  <c r="I133" i="21"/>
  <c r="J133" i="21" s="1"/>
  <c r="H133" i="21"/>
  <c r="D133" i="21"/>
  <c r="F133" i="21" s="1"/>
  <c r="C133" i="21"/>
  <c r="K133" i="21" s="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8" i="21"/>
  <c r="D146" i="21"/>
  <c r="F146" i="21" s="1"/>
  <c r="D147" i="21"/>
  <c r="F147" i="21" s="1"/>
  <c r="D148" i="21"/>
  <c r="F148" i="21" s="1"/>
  <c r="D149" i="21"/>
  <c r="F149" i="21" s="1"/>
  <c r="D150" i="21"/>
  <c r="F150" i="21" s="1"/>
  <c r="D151" i="21"/>
  <c r="F151" i="21" s="1"/>
  <c r="D152" i="21"/>
  <c r="F152" i="21" s="1"/>
  <c r="D153" i="21"/>
  <c r="F153" i="21" s="1"/>
  <c r="D154" i="21"/>
  <c r="F154" i="21" s="1"/>
  <c r="D155" i="21"/>
  <c r="F155" i="21" s="1"/>
  <c r="D156" i="21"/>
  <c r="F156" i="21" s="1"/>
  <c r="D157" i="21"/>
  <c r="F157" i="21" s="1"/>
  <c r="D158" i="21"/>
  <c r="F158" i="21" s="1"/>
  <c r="D159" i="21"/>
  <c r="F159" i="21" s="1"/>
  <c r="D145" i="21"/>
  <c r="F145" i="21" s="1"/>
  <c r="D143" i="21"/>
  <c r="F143" i="21" s="1"/>
  <c r="D141" i="21"/>
  <c r="F141" i="21" s="1"/>
  <c r="D139" i="21"/>
  <c r="F139" i="21" s="1"/>
  <c r="D138" i="21"/>
  <c r="F138" i="21" s="1"/>
  <c r="D134" i="21"/>
  <c r="F134" i="21" s="1"/>
  <c r="D132" i="21"/>
  <c r="F132" i="21" s="1"/>
  <c r="D131" i="21"/>
  <c r="F131" i="21" s="1"/>
  <c r="D126" i="21"/>
  <c r="F126" i="21" s="1"/>
  <c r="D119" i="21"/>
  <c r="F119" i="21" s="1"/>
  <c r="D118" i="21"/>
  <c r="F118" i="21" s="1"/>
  <c r="D115" i="21"/>
  <c r="F115" i="21" s="1"/>
  <c r="D114" i="21"/>
  <c r="F114" i="21" s="1"/>
  <c r="D110" i="21"/>
  <c r="F110" i="21" s="1"/>
  <c r="D105" i="21"/>
  <c r="F105" i="21" s="1"/>
  <c r="D104" i="21"/>
  <c r="F104" i="21" s="1"/>
  <c r="D103" i="21"/>
  <c r="F103" i="21" s="1"/>
  <c r="D102" i="21"/>
  <c r="F102" i="21" s="1"/>
  <c r="D98" i="21"/>
  <c r="F98" i="21" s="1"/>
  <c r="D95" i="21"/>
  <c r="D94" i="21"/>
  <c r="D93" i="21"/>
  <c r="D90" i="21"/>
  <c r="F90" i="21" s="1"/>
  <c r="D85" i="21"/>
  <c r="F85" i="21" s="1"/>
  <c r="D81" i="21"/>
  <c r="F81" i="21" s="1"/>
  <c r="D78" i="21"/>
  <c r="F78" i="21" s="1"/>
  <c r="D74" i="21"/>
  <c r="F74" i="21" s="1"/>
  <c r="D72" i="21"/>
  <c r="F72" i="21" s="1"/>
  <c r="D71" i="21"/>
  <c r="F71" i="21" s="1"/>
  <c r="D64" i="21"/>
  <c r="F64" i="21" s="1"/>
  <c r="D63" i="21"/>
  <c r="F63" i="21" s="1"/>
  <c r="D58" i="21"/>
  <c r="F58" i="21" s="1"/>
  <c r="D56" i="21"/>
  <c r="F56" i="21" s="1"/>
  <c r="D55" i="21"/>
  <c r="F55" i="21" s="1"/>
  <c r="D54" i="21"/>
  <c r="F54" i="21" s="1"/>
  <c r="D50" i="21"/>
  <c r="F50" i="21" s="1"/>
  <c r="D49" i="21"/>
  <c r="F49" i="21" s="1"/>
  <c r="D46" i="21"/>
  <c r="F46" i="21" s="1"/>
  <c r="D45" i="21"/>
  <c r="F45" i="21" s="1"/>
  <c r="D42" i="21"/>
  <c r="F42" i="21" s="1"/>
  <c r="D40" i="21"/>
  <c r="F40" i="21" s="1"/>
  <c r="D39" i="21"/>
  <c r="F39" i="21" s="1"/>
  <c r="D37" i="21"/>
  <c r="F37" i="21" s="1"/>
  <c r="D36" i="21"/>
  <c r="F36" i="21" s="1"/>
  <c r="D35" i="21"/>
  <c r="F35" i="21" s="1"/>
  <c r="D33" i="21"/>
  <c r="F33" i="21" s="1"/>
  <c r="D32" i="21"/>
  <c r="F32" i="21" s="1"/>
  <c r="D31" i="21"/>
  <c r="F31" i="21" s="1"/>
  <c r="D29" i="21"/>
  <c r="F29" i="21" s="1"/>
  <c r="D27" i="21"/>
  <c r="F27" i="21" s="1"/>
  <c r="D26" i="21"/>
  <c r="F26" i="21" s="1"/>
  <c r="D25" i="21"/>
  <c r="F25" i="21" s="1"/>
  <c r="D24" i="21"/>
  <c r="F24" i="21" s="1"/>
  <c r="D21" i="21"/>
  <c r="F21" i="21" s="1"/>
  <c r="D20" i="21"/>
  <c r="F20" i="21" s="1"/>
  <c r="D19" i="21"/>
  <c r="F19" i="21" s="1"/>
  <c r="D18" i="21"/>
  <c r="F18" i="21" s="1"/>
  <c r="D17" i="21"/>
  <c r="F17" i="21" s="1"/>
  <c r="D15" i="21"/>
  <c r="F15" i="21" s="1"/>
  <c r="D14" i="21"/>
  <c r="F14" i="21" s="1"/>
  <c r="D13" i="21"/>
  <c r="F13" i="21" s="1"/>
  <c r="D12" i="21"/>
  <c r="F12" i="21" s="1"/>
  <c r="D11" i="21"/>
  <c r="F11" i="21" s="1"/>
  <c r="D10" i="21"/>
  <c r="F10" i="21" s="1"/>
  <c r="D8" i="21"/>
  <c r="F8" i="21" s="1"/>
  <c r="C113" i="21" l="1"/>
  <c r="C111" i="21"/>
  <c r="C114" i="21"/>
  <c r="C112" i="21"/>
  <c r="C110" i="21"/>
  <c r="C105" i="21"/>
  <c r="C93" i="21"/>
  <c r="C76" i="21"/>
  <c r="C53" i="21"/>
  <c r="C49" i="21"/>
  <c r="C50" i="21"/>
  <c r="C51" i="21"/>
  <c r="J159" i="21" l="1"/>
  <c r="H159" i="21"/>
  <c r="C159" i="21"/>
  <c r="K159" i="21" s="1"/>
  <c r="J158" i="21"/>
  <c r="H158" i="21"/>
  <c r="C158" i="21"/>
  <c r="J157" i="21"/>
  <c r="H157" i="21"/>
  <c r="C157" i="21"/>
  <c r="J156" i="21"/>
  <c r="H156" i="21"/>
  <c r="C156" i="21"/>
  <c r="K156" i="21" s="1"/>
  <c r="J155" i="21"/>
  <c r="H155" i="21"/>
  <c r="C155" i="21"/>
  <c r="K155" i="21" s="1"/>
  <c r="J154" i="21"/>
  <c r="H154" i="21"/>
  <c r="C154" i="21"/>
  <c r="J153" i="21"/>
  <c r="H153" i="21"/>
  <c r="C153" i="21"/>
  <c r="J152" i="21"/>
  <c r="H152" i="21"/>
  <c r="C152" i="21"/>
  <c r="K152" i="21" s="1"/>
  <c r="J151" i="21"/>
  <c r="H151" i="21"/>
  <c r="C151" i="21"/>
  <c r="K151" i="21" s="1"/>
  <c r="J150" i="21"/>
  <c r="H150" i="21"/>
  <c r="C150" i="21"/>
  <c r="J149" i="21"/>
  <c r="H149" i="21"/>
  <c r="C149" i="21"/>
  <c r="J148" i="21"/>
  <c r="H148" i="21"/>
  <c r="C148" i="21"/>
  <c r="K148" i="21" s="1"/>
  <c r="J147" i="21"/>
  <c r="H147" i="21"/>
  <c r="C147" i="21"/>
  <c r="K147" i="21" s="1"/>
  <c r="J146" i="21"/>
  <c r="H146" i="21"/>
  <c r="C146" i="21"/>
  <c r="K146" i="21" s="1"/>
  <c r="J145" i="21"/>
  <c r="H145" i="21"/>
  <c r="C145" i="21"/>
  <c r="K145" i="21" s="1"/>
  <c r="J9" i="21"/>
  <c r="J10" i="21"/>
  <c r="J11" i="21"/>
  <c r="J12" i="21"/>
  <c r="J13" i="21"/>
  <c r="J14" i="21"/>
  <c r="J15" i="21"/>
  <c r="J17" i="21"/>
  <c r="J18" i="21"/>
  <c r="J19" i="21"/>
  <c r="J20" i="21"/>
  <c r="J21" i="21"/>
  <c r="J22" i="21"/>
  <c r="J24" i="21"/>
  <c r="J25" i="21"/>
  <c r="J26" i="21"/>
  <c r="J27" i="21"/>
  <c r="J28" i="21"/>
  <c r="J29" i="21"/>
  <c r="J31" i="21"/>
  <c r="J32" i="21"/>
  <c r="J33" i="21"/>
  <c r="J34" i="21"/>
  <c r="J35" i="21"/>
  <c r="J36" i="21"/>
  <c r="J37" i="21"/>
  <c r="J39" i="21"/>
  <c r="J40" i="21"/>
  <c r="J41" i="21"/>
  <c r="J42" i="21"/>
  <c r="J44" i="21"/>
  <c r="J45" i="21"/>
  <c r="J46" i="21"/>
  <c r="J48" i="21"/>
  <c r="J49" i="21"/>
  <c r="J50" i="21"/>
  <c r="J51" i="21"/>
  <c r="J53" i="21"/>
  <c r="J54" i="21"/>
  <c r="J55" i="21"/>
  <c r="J56" i="21"/>
  <c r="J58" i="21"/>
  <c r="J59" i="21"/>
  <c r="J60" i="21"/>
  <c r="J62" i="21"/>
  <c r="J63" i="21"/>
  <c r="J64" i="21"/>
  <c r="J65" i="21"/>
  <c r="J71" i="21"/>
  <c r="J72" i="21"/>
  <c r="J73" i="21"/>
  <c r="J74" i="21"/>
  <c r="J75" i="21"/>
  <c r="J76" i="21"/>
  <c r="J77" i="21"/>
  <c r="J78" i="21"/>
  <c r="J80" i="21"/>
  <c r="J81" i="21"/>
  <c r="J82" i="21"/>
  <c r="J83" i="21"/>
  <c r="J85" i="21"/>
  <c r="J86" i="21"/>
  <c r="J90" i="21"/>
  <c r="J93" i="21"/>
  <c r="J94" i="21"/>
  <c r="J95" i="21"/>
  <c r="J97" i="21"/>
  <c r="J98" i="21"/>
  <c r="J99" i="21"/>
  <c r="J101" i="21"/>
  <c r="J102" i="21"/>
  <c r="J103" i="21"/>
  <c r="J104" i="21"/>
  <c r="J105" i="21"/>
  <c r="J106" i="21"/>
  <c r="J107" i="21"/>
  <c r="J108" i="21"/>
  <c r="J110" i="21"/>
  <c r="J111" i="21"/>
  <c r="J112" i="21"/>
  <c r="J113" i="21"/>
  <c r="J114" i="21"/>
  <c r="J115" i="21"/>
  <c r="J118" i="21"/>
  <c r="J119" i="21"/>
  <c r="J122" i="21"/>
  <c r="J123" i="21"/>
  <c r="J124" i="21"/>
  <c r="J125" i="21"/>
  <c r="J126" i="21"/>
  <c r="J127" i="21"/>
  <c r="J128" i="21"/>
  <c r="J129" i="21"/>
  <c r="J131" i="21"/>
  <c r="J132" i="21"/>
  <c r="J134" i="21"/>
  <c r="J135" i="21"/>
  <c r="J136" i="21"/>
  <c r="J138" i="21"/>
  <c r="J139" i="21"/>
  <c r="J140" i="21"/>
  <c r="J141" i="21"/>
  <c r="J142" i="21"/>
  <c r="J143" i="21"/>
  <c r="K158" i="21" l="1"/>
  <c r="K150" i="21"/>
  <c r="K154" i="21"/>
  <c r="K149" i="21"/>
  <c r="K153" i="21"/>
  <c r="K157" i="21"/>
  <c r="C123" i="21"/>
  <c r="H123" i="21"/>
  <c r="C124" i="21"/>
  <c r="H124" i="21"/>
  <c r="C125" i="21"/>
  <c r="H125" i="21"/>
  <c r="C126" i="21"/>
  <c r="H126" i="21"/>
  <c r="C127" i="21"/>
  <c r="H127" i="21"/>
  <c r="C128" i="21"/>
  <c r="H128" i="21"/>
  <c r="C129" i="21"/>
  <c r="H129" i="21"/>
  <c r="C131" i="21"/>
  <c r="H131" i="21"/>
  <c r="C132" i="21"/>
  <c r="H132" i="21"/>
  <c r="C134" i="21"/>
  <c r="H134" i="21"/>
  <c r="C135" i="21"/>
  <c r="H135" i="21"/>
  <c r="C136" i="21"/>
  <c r="H136" i="21"/>
  <c r="H111" i="21"/>
  <c r="H112" i="21"/>
  <c r="H113" i="21"/>
  <c r="H114" i="21"/>
  <c r="H115" i="21"/>
  <c r="C115" i="21"/>
  <c r="H102" i="21"/>
  <c r="H103" i="21"/>
  <c r="H104" i="21"/>
  <c r="H105" i="21"/>
  <c r="H106" i="21"/>
  <c r="H107" i="21"/>
  <c r="H108" i="21"/>
  <c r="C102" i="21"/>
  <c r="C103" i="21"/>
  <c r="C104" i="21"/>
  <c r="C106" i="21"/>
  <c r="C107" i="21"/>
  <c r="C108" i="21"/>
  <c r="C101" i="21"/>
  <c r="C98" i="21"/>
  <c r="C99" i="21"/>
  <c r="C97" i="21"/>
  <c r="C94" i="21"/>
  <c r="C95" i="21"/>
  <c r="H90" i="21"/>
  <c r="C90" i="21"/>
  <c r="C86" i="21"/>
  <c r="C85" i="21"/>
  <c r="K113" i="21" l="1"/>
  <c r="K95" i="21"/>
  <c r="F95" i="21"/>
  <c r="K136" i="21"/>
  <c r="K126" i="21"/>
  <c r="K105" i="21"/>
  <c r="K111" i="21"/>
  <c r="K131" i="21"/>
  <c r="K94" i="21"/>
  <c r="F94" i="21"/>
  <c r="K97" i="21"/>
  <c r="K104" i="21"/>
  <c r="K135" i="21"/>
  <c r="K129" i="21"/>
  <c r="K125" i="21"/>
  <c r="F93" i="21"/>
  <c r="K93" i="21"/>
  <c r="K85" i="21"/>
  <c r="K99" i="21"/>
  <c r="K103" i="21"/>
  <c r="K112" i="21"/>
  <c r="K98" i="21"/>
  <c r="K102" i="21"/>
  <c r="K110" i="21"/>
  <c r="K134" i="21"/>
  <c r="K128" i="21"/>
  <c r="K124" i="21"/>
  <c r="K106" i="21"/>
  <c r="K86" i="21"/>
  <c r="K90" i="21"/>
  <c r="K101" i="21"/>
  <c r="K115" i="21"/>
  <c r="K107" i="21"/>
  <c r="K108" i="21"/>
  <c r="K114" i="21"/>
  <c r="K132" i="21"/>
  <c r="K127" i="21"/>
  <c r="K123" i="21"/>
  <c r="H81" i="21"/>
  <c r="H82" i="21"/>
  <c r="H83" i="21"/>
  <c r="H80" i="21"/>
  <c r="C81" i="21"/>
  <c r="C82" i="21"/>
  <c r="C83" i="21"/>
  <c r="C80" i="21"/>
  <c r="C72" i="21"/>
  <c r="C73" i="21"/>
  <c r="C74" i="21"/>
  <c r="C75" i="21"/>
  <c r="C77" i="21"/>
  <c r="C78" i="21"/>
  <c r="C71" i="21"/>
  <c r="H72" i="21"/>
  <c r="H73" i="21"/>
  <c r="H74" i="21"/>
  <c r="H75" i="21"/>
  <c r="H76" i="21"/>
  <c r="H77" i="21"/>
  <c r="H78" i="21"/>
  <c r="C63" i="21"/>
  <c r="C64" i="21"/>
  <c r="C65" i="21"/>
  <c r="C62" i="21"/>
  <c r="C59" i="21"/>
  <c r="C60" i="21"/>
  <c r="C58" i="21"/>
  <c r="K73" i="21" l="1"/>
  <c r="K64" i="21"/>
  <c r="K71" i="21"/>
  <c r="K78" i="21"/>
  <c r="K83" i="21"/>
  <c r="K65" i="21"/>
  <c r="K63" i="21"/>
  <c r="K82" i="21"/>
  <c r="K72" i="21"/>
  <c r="K77" i="21"/>
  <c r="K60" i="21"/>
  <c r="K76" i="21"/>
  <c r="K81" i="21"/>
  <c r="K59" i="21"/>
  <c r="K75" i="21"/>
  <c r="K80" i="21"/>
  <c r="K58" i="21"/>
  <c r="K62" i="21"/>
  <c r="K74" i="21"/>
  <c r="C54" i="21"/>
  <c r="C55" i="21"/>
  <c r="C56" i="21"/>
  <c r="C48" i="21"/>
  <c r="H45" i="21"/>
  <c r="H46" i="21"/>
  <c r="H44" i="21"/>
  <c r="C45" i="21"/>
  <c r="C46" i="21"/>
  <c r="C44" i="21"/>
  <c r="C40" i="21"/>
  <c r="C41" i="21"/>
  <c r="C39" i="21"/>
  <c r="C42" i="21"/>
  <c r="K51" i="21" l="1"/>
  <c r="K39" i="21"/>
  <c r="K50" i="21"/>
  <c r="K55" i="21"/>
  <c r="K48" i="21"/>
  <c r="K44" i="21"/>
  <c r="K46" i="21"/>
  <c r="K49" i="21"/>
  <c r="K42" i="21"/>
  <c r="K41" i="21"/>
  <c r="K45" i="21"/>
  <c r="K53" i="21"/>
  <c r="K54" i="21"/>
  <c r="K40" i="21"/>
  <c r="K56" i="21"/>
  <c r="H32" i="21"/>
  <c r="H33" i="21"/>
  <c r="H34" i="21"/>
  <c r="H35" i="21"/>
  <c r="H36" i="21"/>
  <c r="H37" i="21"/>
  <c r="C32" i="21"/>
  <c r="C33" i="21"/>
  <c r="C34" i="21"/>
  <c r="C35" i="21"/>
  <c r="C36" i="21"/>
  <c r="C37" i="21"/>
  <c r="K35" i="21" l="1"/>
  <c r="K32" i="21"/>
  <c r="K33" i="21"/>
  <c r="K34" i="21"/>
  <c r="K37" i="21"/>
  <c r="K36" i="21"/>
  <c r="H25" i="21"/>
  <c r="H26" i="21"/>
  <c r="H27" i="21"/>
  <c r="H28" i="21"/>
  <c r="H29" i="21"/>
  <c r="C25" i="21"/>
  <c r="C26" i="21"/>
  <c r="C27" i="21"/>
  <c r="C28" i="21"/>
  <c r="C29" i="21"/>
  <c r="H9" i="21"/>
  <c r="H10" i="21"/>
  <c r="H11" i="21"/>
  <c r="H12" i="21"/>
  <c r="H13" i="21"/>
  <c r="H14" i="21"/>
  <c r="H15" i="21"/>
  <c r="H17" i="21"/>
  <c r="H18" i="21"/>
  <c r="H19" i="21"/>
  <c r="H20" i="21"/>
  <c r="H21" i="21"/>
  <c r="H22" i="21"/>
  <c r="C17" i="21"/>
  <c r="C15" i="21"/>
  <c r="C14" i="21"/>
  <c r="K14" i="21" l="1"/>
  <c r="K29" i="21"/>
  <c r="K28" i="21"/>
  <c r="K27" i="21"/>
  <c r="K26" i="21"/>
  <c r="K25" i="21"/>
  <c r="K15" i="21"/>
  <c r="K17" i="21"/>
  <c r="H143" i="21"/>
  <c r="C143" i="21"/>
  <c r="H142" i="21"/>
  <c r="C142" i="21"/>
  <c r="H141" i="21"/>
  <c r="C141" i="21"/>
  <c r="H140" i="21"/>
  <c r="C140" i="21"/>
  <c r="H139" i="21"/>
  <c r="C139" i="21"/>
  <c r="H138" i="21"/>
  <c r="C138" i="21"/>
  <c r="H122" i="21"/>
  <c r="C122" i="21"/>
  <c r="H119" i="21"/>
  <c r="C119" i="21"/>
  <c r="H118" i="21"/>
  <c r="C118" i="21"/>
  <c r="H110" i="21"/>
  <c r="H101" i="21"/>
  <c r="H99" i="21"/>
  <c r="H98" i="21"/>
  <c r="H97" i="21"/>
  <c r="H95" i="21"/>
  <c r="H94" i="21"/>
  <c r="H93" i="21"/>
  <c r="H86" i="21"/>
  <c r="H85" i="21"/>
  <c r="H71" i="21"/>
  <c r="H65" i="21"/>
  <c r="H64" i="21"/>
  <c r="H63" i="21"/>
  <c r="H62" i="21"/>
  <c r="H60" i="21"/>
  <c r="H59" i="21"/>
  <c r="H58" i="21"/>
  <c r="H56" i="21"/>
  <c r="H55" i="21"/>
  <c r="H54" i="21"/>
  <c r="H53" i="21"/>
  <c r="H51" i="21"/>
  <c r="H50" i="21"/>
  <c r="H49" i="21"/>
  <c r="H48" i="21"/>
  <c r="H42" i="21"/>
  <c r="H41" i="21"/>
  <c r="H40" i="21"/>
  <c r="H39" i="21"/>
  <c r="H31" i="21"/>
  <c r="C31" i="21"/>
  <c r="H24" i="21"/>
  <c r="C24" i="21"/>
  <c r="C22" i="21"/>
  <c r="C21" i="21"/>
  <c r="C20" i="21"/>
  <c r="C19" i="21"/>
  <c r="C18" i="21"/>
  <c r="C13" i="21"/>
  <c r="C12" i="21"/>
  <c r="C11" i="21"/>
  <c r="C10" i="21"/>
  <c r="C9" i="21"/>
  <c r="J8" i="21"/>
  <c r="H8" i="21"/>
  <c r="C8" i="21"/>
  <c r="K119" i="21" l="1"/>
  <c r="K21" i="21"/>
  <c r="K141" i="21"/>
  <c r="K22" i="21"/>
  <c r="K11" i="21"/>
  <c r="K24" i="21"/>
  <c r="K138" i="21"/>
  <c r="K142" i="21"/>
  <c r="K19" i="21"/>
  <c r="K140" i="21"/>
  <c r="K20" i="21"/>
  <c r="K10" i="21"/>
  <c r="K118" i="21"/>
  <c r="K139" i="21"/>
  <c r="K143" i="21"/>
  <c r="K9" i="21"/>
  <c r="K122" i="21"/>
  <c r="K12" i="21"/>
  <c r="K13" i="21"/>
  <c r="K31" i="21"/>
  <c r="K8" i="21"/>
  <c r="K18" i="21"/>
  <c r="B166" i="21"/>
  <c r="C161" i="21" l="1"/>
  <c r="B167" i="21"/>
  <c r="B168" i="21" s="1"/>
  <c r="F161" i="21"/>
  <c r="F162" i="21" l="1"/>
  <c r="F164" i="21" s="1"/>
</calcChain>
</file>

<file path=xl/sharedStrings.xml><?xml version="1.0" encoding="utf-8"?>
<sst xmlns="http://schemas.openxmlformats.org/spreadsheetml/2006/main" count="2530" uniqueCount="2305">
  <si>
    <t>ENTER</t>
  </si>
  <si>
    <t>LIST</t>
  </si>
  <si>
    <t>QTY</t>
  </si>
  <si>
    <t>PRICE</t>
  </si>
  <si>
    <t>HERE</t>
  </si>
  <si>
    <t>TOTAL</t>
  </si>
  <si>
    <t>SIZE</t>
  </si>
  <si>
    <t>LBS</t>
  </si>
  <si>
    <t>F1000</t>
  </si>
  <si>
    <t>3/4"</t>
  </si>
  <si>
    <t>F2000</t>
  </si>
  <si>
    <t>1"</t>
  </si>
  <si>
    <t>F4000</t>
  </si>
  <si>
    <t>F5000</t>
  </si>
  <si>
    <t>2"</t>
  </si>
  <si>
    <t>FI7000</t>
  </si>
  <si>
    <t>F1863</t>
  </si>
  <si>
    <t>F2863</t>
  </si>
  <si>
    <t>F4863</t>
  </si>
  <si>
    <t>F1000GREEN</t>
  </si>
  <si>
    <t>F2000GREEN</t>
  </si>
  <si>
    <t>F4000GREEN</t>
  </si>
  <si>
    <t>F5000GREEN</t>
  </si>
  <si>
    <t>FI8000</t>
  </si>
  <si>
    <t>FI9000</t>
  </si>
  <si>
    <t>F1022-10</t>
  </si>
  <si>
    <t>F2022-10</t>
  </si>
  <si>
    <t>F4022-10</t>
  </si>
  <si>
    <t>F5022-10</t>
  </si>
  <si>
    <t>FI7022</t>
  </si>
  <si>
    <t>F0028</t>
  </si>
  <si>
    <t>F0029</t>
  </si>
  <si>
    <t>F0018</t>
  </si>
  <si>
    <t>F0019</t>
  </si>
  <si>
    <t>F0020</t>
  </si>
  <si>
    <t>F0024</t>
  </si>
  <si>
    <t>FI0030</t>
  </si>
  <si>
    <t>FI0031</t>
  </si>
  <si>
    <t>FI0032</t>
  </si>
  <si>
    <t>F0017</t>
  </si>
  <si>
    <t>F0022</t>
  </si>
  <si>
    <t>F0023</t>
  </si>
  <si>
    <t>F0025</t>
  </si>
  <si>
    <t>FI0028</t>
  </si>
  <si>
    <t>FI0035</t>
  </si>
  <si>
    <t>FI0040</t>
  </si>
  <si>
    <t>F0021</t>
  </si>
  <si>
    <t>FI8312</t>
  </si>
  <si>
    <t>F0615</t>
  </si>
  <si>
    <t>F0616</t>
  </si>
  <si>
    <t>F0617</t>
  </si>
  <si>
    <t>F0619</t>
  </si>
  <si>
    <t>F0621</t>
  </si>
  <si>
    <t>F0622</t>
  </si>
  <si>
    <t>FI7905</t>
  </si>
  <si>
    <t>FI8905</t>
  </si>
  <si>
    <t>F0136</t>
  </si>
  <si>
    <t>F0137</t>
  </si>
  <si>
    <t>F0138</t>
  </si>
  <si>
    <t>F0145</t>
  </si>
  <si>
    <t>FI0146</t>
  </si>
  <si>
    <t>F1020</t>
  </si>
  <si>
    <t>F2020</t>
  </si>
  <si>
    <t>F4020</t>
  </si>
  <si>
    <t>F5020</t>
  </si>
  <si>
    <t>FI7020</t>
  </si>
  <si>
    <t>F0142</t>
  </si>
  <si>
    <t>F0141</t>
  </si>
  <si>
    <t>FI0153</t>
  </si>
  <si>
    <t>F0140</t>
  </si>
  <si>
    <t>FI0148</t>
  </si>
  <si>
    <t>F0139</t>
  </si>
  <si>
    <t>F0043</t>
  </si>
  <si>
    <t>F0044</t>
  </si>
  <si>
    <t>F0045</t>
  </si>
  <si>
    <t>FI0149</t>
  </si>
  <si>
    <t>FI0154</t>
  </si>
  <si>
    <t>FI0155</t>
  </si>
  <si>
    <t>FI9020</t>
  </si>
  <si>
    <t>FI9021</t>
  </si>
  <si>
    <t>F5863</t>
  </si>
  <si>
    <t>FI7863</t>
  </si>
  <si>
    <t>EQUAL TEE</t>
  </si>
  <si>
    <t>END CAP</t>
  </si>
  <si>
    <t>F1000SS</t>
  </si>
  <si>
    <t>F2000SS</t>
  </si>
  <si>
    <t>F4000SS</t>
  </si>
  <si>
    <t>F5000SS</t>
  </si>
  <si>
    <t>FC1002</t>
  </si>
  <si>
    <t>3/4" UNION COMPRESSED  PIPE</t>
  </si>
  <si>
    <t>FC1023</t>
  </si>
  <si>
    <t>FC1003</t>
  </si>
  <si>
    <t>FC1004</t>
  </si>
  <si>
    <t>FC1005</t>
  </si>
  <si>
    <t>FC1006</t>
  </si>
  <si>
    <t>FC1018</t>
  </si>
  <si>
    <t>FC1051</t>
  </si>
  <si>
    <t>FC1118</t>
  </si>
  <si>
    <t>FC1120</t>
  </si>
  <si>
    <t>FC1009</t>
  </si>
  <si>
    <t>FC1033</t>
  </si>
  <si>
    <t>FC2002</t>
  </si>
  <si>
    <t>FC2023</t>
  </si>
  <si>
    <t>FC2003</t>
  </si>
  <si>
    <t>FC2004</t>
  </si>
  <si>
    <t>FC2005</t>
  </si>
  <si>
    <t>FC2006</t>
  </si>
  <si>
    <t>FC2009</t>
  </si>
  <si>
    <t>FC2018</t>
  </si>
  <si>
    <t>FC2051</t>
  </si>
  <si>
    <t>FC2107</t>
  </si>
  <si>
    <t>FC2118</t>
  </si>
  <si>
    <t>FC2121</t>
  </si>
  <si>
    <t>FC2218</t>
  </si>
  <si>
    <t>FC2220</t>
  </si>
  <si>
    <t>FC2033</t>
  </si>
  <si>
    <t>FC4002</t>
  </si>
  <si>
    <t>FC4023</t>
  </si>
  <si>
    <t>FC4003</t>
  </si>
  <si>
    <t>FC4004</t>
  </si>
  <si>
    <t>FC4005</t>
  </si>
  <si>
    <t>FC4006</t>
  </si>
  <si>
    <t>FC4009</t>
  </si>
  <si>
    <t>FC4051</t>
  </si>
  <si>
    <t>FC4206</t>
  </si>
  <si>
    <t>FC4207</t>
  </si>
  <si>
    <t>FC4218</t>
  </si>
  <si>
    <t>FC4221</t>
  </si>
  <si>
    <t>FC4223</t>
  </si>
  <si>
    <t>FC4418</t>
  </si>
  <si>
    <t>FC4420</t>
  </si>
  <si>
    <t>FC4033</t>
  </si>
  <si>
    <t>FC5002</t>
  </si>
  <si>
    <t>FC5023</t>
  </si>
  <si>
    <t>FC5003</t>
  </si>
  <si>
    <t>FC5004</t>
  </si>
  <si>
    <t>FC5005</t>
  </si>
  <si>
    <t>FC5006</t>
  </si>
  <si>
    <t>FC5051</t>
  </si>
  <si>
    <t>FC5206</t>
  </si>
  <si>
    <t>FC5009</t>
  </si>
  <si>
    <t>FC5207</t>
  </si>
  <si>
    <t>FC5221</t>
  </si>
  <si>
    <t>FC5223</t>
  </si>
  <si>
    <t>FC5418</t>
  </si>
  <si>
    <t>FC5421</t>
  </si>
  <si>
    <t>FC5518</t>
  </si>
  <si>
    <t>FC5033</t>
  </si>
  <si>
    <t>FC0165</t>
  </si>
  <si>
    <t>FC0166</t>
  </si>
  <si>
    <t>FC0167</t>
  </si>
  <si>
    <t>FC0168</t>
  </si>
  <si>
    <t>FC2012</t>
  </si>
  <si>
    <t>FC4012</t>
  </si>
  <si>
    <t>FC5012</t>
  </si>
  <si>
    <t>FC2110</t>
  </si>
  <si>
    <t>FC4110</t>
  </si>
  <si>
    <t>FC4210</t>
  </si>
  <si>
    <t>FC5110</t>
  </si>
  <si>
    <t>FC5210</t>
  </si>
  <si>
    <t>FC1093</t>
  </si>
  <si>
    <t>FC2093</t>
  </si>
  <si>
    <t>FC1050</t>
  </si>
  <si>
    <t>FC1075</t>
  </si>
  <si>
    <t>FC1100</t>
  </si>
  <si>
    <t>FC2050</t>
  </si>
  <si>
    <t>FC2075</t>
  </si>
  <si>
    <t>FC2100</t>
  </si>
  <si>
    <t>FC2210C</t>
  </si>
  <si>
    <t>FC4210C</t>
  </si>
  <si>
    <t>FC5210C</t>
  </si>
  <si>
    <t>FC7210C</t>
  </si>
  <si>
    <t>FI8210C</t>
  </si>
  <si>
    <t>FI9210C</t>
  </si>
  <si>
    <t>MC8001</t>
  </si>
  <si>
    <t>MC8002</t>
  </si>
  <si>
    <t>MC8003</t>
  </si>
  <si>
    <t>MC8004</t>
  </si>
  <si>
    <t>MC8005</t>
  </si>
  <si>
    <t>MC8006</t>
  </si>
  <si>
    <t>MC8007</t>
  </si>
  <si>
    <t>MC8009</t>
  </si>
  <si>
    <t>MC8010</t>
  </si>
  <si>
    <t>MC8011</t>
  </si>
  <si>
    <t>MC8012</t>
  </si>
  <si>
    <t>MC8014</t>
  </si>
  <si>
    <t>MC8015</t>
  </si>
  <si>
    <t>MC8016</t>
  </si>
  <si>
    <t>MC8018</t>
  </si>
  <si>
    <t>MC8019</t>
  </si>
  <si>
    <t>MC8020</t>
  </si>
  <si>
    <t>MC8021</t>
  </si>
  <si>
    <t>MC8022</t>
  </si>
  <si>
    <t>MC8023</t>
  </si>
  <si>
    <t>MC8024</t>
  </si>
  <si>
    <t>MC8025</t>
  </si>
  <si>
    <t>MC8026</t>
  </si>
  <si>
    <t>MC8027</t>
  </si>
  <si>
    <t>MC8028</t>
  </si>
  <si>
    <t>MC8038</t>
  </si>
  <si>
    <t>MC8039</t>
  </si>
  <si>
    <t>MC8040</t>
  </si>
  <si>
    <t>MC8067</t>
  </si>
  <si>
    <t>MC8068</t>
  </si>
  <si>
    <t>MC8078</t>
  </si>
  <si>
    <t>MC8080</t>
  </si>
  <si>
    <t>MC8085</t>
  </si>
  <si>
    <t>MC8086</t>
  </si>
  <si>
    <t>MC8088</t>
  </si>
  <si>
    <t>MC8089</t>
  </si>
  <si>
    <t>MC8090</t>
  </si>
  <si>
    <t>MC8092</t>
  </si>
  <si>
    <t>FC1111</t>
  </si>
  <si>
    <t>FC2222</t>
  </si>
  <si>
    <t>FC4444</t>
  </si>
  <si>
    <t>FC5555</t>
  </si>
  <si>
    <t>FC1024</t>
  </si>
  <si>
    <t>FC1024V</t>
  </si>
  <si>
    <t>FC2024</t>
  </si>
  <si>
    <t>FC2024V</t>
  </si>
  <si>
    <t>FC0162</t>
  </si>
  <si>
    <t>FC1024W</t>
  </si>
  <si>
    <t>FC2024W</t>
  </si>
  <si>
    <t>MC3810</t>
  </si>
  <si>
    <t>MC3810V</t>
  </si>
  <si>
    <t>MC7510</t>
  </si>
  <si>
    <t>MC7510V</t>
  </si>
  <si>
    <t>MC3810W</t>
  </si>
  <si>
    <t>MC7510W</t>
  </si>
  <si>
    <t>MC8101</t>
  </si>
  <si>
    <t>MC8101V</t>
  </si>
  <si>
    <t>MC7510-2</t>
  </si>
  <si>
    <t>MC7510-2V</t>
  </si>
  <si>
    <t>MC8200</t>
  </si>
  <si>
    <t>MC8200V</t>
  </si>
  <si>
    <t>MC8201</t>
  </si>
  <si>
    <t>MC8201V</t>
  </si>
  <si>
    <t>MC8203</t>
  </si>
  <si>
    <t>MC8203V</t>
  </si>
  <si>
    <t>UNION</t>
  </si>
  <si>
    <t>90 DEG ELBOW</t>
  </si>
  <si>
    <t>REDUCING TEE  NPT                                                                                        MAIN PIPE      DROP FEMALE NPT</t>
  </si>
  <si>
    <t>INLINE VALVE</t>
  </si>
  <si>
    <t>MALE THREADED ADAPTER NPT</t>
  </si>
  <si>
    <t>FEMALE THREADED ADAPTER NPT</t>
  </si>
  <si>
    <t>THRU WALL OUTLET</t>
  </si>
  <si>
    <t>PART #</t>
  </si>
  <si>
    <t>DESCRIPTION</t>
  </si>
  <si>
    <t>PIPE</t>
  </si>
  <si>
    <t>list</t>
  </si>
  <si>
    <t>lbs</t>
  </si>
  <si>
    <t>STRUT CLAMP</t>
  </si>
  <si>
    <t>ADDITIONAL PARTS</t>
  </si>
  <si>
    <t>FC1014</t>
  </si>
  <si>
    <t>FC2014</t>
  </si>
  <si>
    <t>FC7002</t>
  </si>
  <si>
    <t>FC8002</t>
  </si>
  <si>
    <t>FC7023</t>
  </si>
  <si>
    <t>FC8023</t>
  </si>
  <si>
    <t>FC7421</t>
  </si>
  <si>
    <t>FC8321</t>
  </si>
  <si>
    <t>FC8221</t>
  </si>
  <si>
    <t>FC7003</t>
  </si>
  <si>
    <t>FC8003</t>
  </si>
  <si>
    <t>FC7004</t>
  </si>
  <si>
    <t>FC8004</t>
  </si>
  <si>
    <t>FC7005</t>
  </si>
  <si>
    <t>FC8005</t>
  </si>
  <si>
    <t>FC7051</t>
  </si>
  <si>
    <t>FC8051</t>
  </si>
  <si>
    <t>FC7207</t>
  </si>
  <si>
    <t>FC8207</t>
  </si>
  <si>
    <t>FC7777</t>
  </si>
  <si>
    <t>FC8888</t>
  </si>
  <si>
    <t>FC7110</t>
  </si>
  <si>
    <t>FC7210</t>
  </si>
  <si>
    <t>FC7718</t>
  </si>
  <si>
    <t>FC7006</t>
  </si>
  <si>
    <t>FC8006</t>
  </si>
  <si>
    <t>FC7900</t>
  </si>
  <si>
    <t>FC8900</t>
  </si>
  <si>
    <t>HAND PUMP PRESS TOOL</t>
  </si>
  <si>
    <t>4" FLANGE, ANSI</t>
  </si>
  <si>
    <t>3" INLINE VALVE</t>
  </si>
  <si>
    <t>3" FLANGE, ANSI</t>
  </si>
  <si>
    <t>FC7618</t>
  </si>
  <si>
    <t>FC1076-10</t>
  </si>
  <si>
    <t>FC2076-10</t>
  </si>
  <si>
    <t>FC4076-10</t>
  </si>
  <si>
    <t>FC5076-10</t>
  </si>
  <si>
    <t>FC7076-10</t>
  </si>
  <si>
    <t>FC8076-10</t>
  </si>
  <si>
    <t>FC0169</t>
  </si>
  <si>
    <t>FC0170</t>
  </si>
  <si>
    <t>FC0190</t>
  </si>
  <si>
    <t>FI9050</t>
  </si>
  <si>
    <t>info@rapidairproducts.com</t>
  </si>
  <si>
    <t>PH 800-954-3310</t>
  </si>
  <si>
    <t>NAME</t>
  </si>
  <si>
    <t>DATE</t>
  </si>
  <si>
    <t>QUOTE FILE NAME</t>
  </si>
  <si>
    <t>MC8054-10</t>
  </si>
  <si>
    <t>MC8055-10</t>
  </si>
  <si>
    <t>MC8056-10</t>
  </si>
  <si>
    <t xml:space="preserve">lbs </t>
  </si>
  <si>
    <t>total</t>
  </si>
  <si>
    <t>SPRAY BOTTLE</t>
  </si>
  <si>
    <t>3/4" THRU WALL OUTLET KIT, 1/2" NPT ON FACE</t>
  </si>
  <si>
    <t>1" THRU WALL OUTLET KIT, 1/2" NPT ON FACE</t>
  </si>
  <si>
    <t>LIST TOTAL</t>
  </si>
  <si>
    <t>Ship rate based on fully commercial delivery/semi access    no added services-rates subject to change</t>
  </si>
  <si>
    <t>Purchases made for these goods subject to Terms &amp; Conditions of Sale/Limited Warranty found @ rapidairproducts.com    Applicable sales tax added at time of purchase. QUOTE GOOD FOR 30 DAYS</t>
  </si>
  <si>
    <t>WEIGHTS LBS</t>
  </si>
  <si>
    <t>FITTINGS</t>
  </si>
  <si>
    <t>Quoted Carrier</t>
  </si>
  <si>
    <t>M6026G</t>
  </si>
  <si>
    <t>M6027G</t>
  </si>
  <si>
    <t>M6030G</t>
  </si>
  <si>
    <t>M6031G</t>
  </si>
  <si>
    <t>M6032G</t>
  </si>
  <si>
    <t>M6033G</t>
  </si>
  <si>
    <t>M6026</t>
  </si>
  <si>
    <t>M6027</t>
  </si>
  <si>
    <t>M6030</t>
  </si>
  <si>
    <t>M6031</t>
  </si>
  <si>
    <t>M6032</t>
  </si>
  <si>
    <t>M6033</t>
  </si>
  <si>
    <t>M6520-100</t>
  </si>
  <si>
    <t>M6520</t>
  </si>
  <si>
    <t>M6026-25</t>
  </si>
  <si>
    <t>M6026-50</t>
  </si>
  <si>
    <t>M6030-25</t>
  </si>
  <si>
    <t>M6030-50</t>
  </si>
  <si>
    <t>M6032-25</t>
  </si>
  <si>
    <t>M6032-50</t>
  </si>
  <si>
    <t>1/2"</t>
  </si>
  <si>
    <t>TUBING BLUE</t>
  </si>
  <si>
    <t>MOUNTING</t>
  </si>
  <si>
    <t>M3810</t>
  </si>
  <si>
    <t>M38220</t>
  </si>
  <si>
    <t>M7510</t>
  </si>
  <si>
    <t>M7510-SPACER</t>
  </si>
  <si>
    <t>SPACER PLATE FOR M81010 BLOCK, 1/4" THICK</t>
  </si>
  <si>
    <t>M8001</t>
  </si>
  <si>
    <t>M8002</t>
  </si>
  <si>
    <t>M8003</t>
  </si>
  <si>
    <t>M8004</t>
  </si>
  <si>
    <t>M8005</t>
  </si>
  <si>
    <t>M8006</t>
  </si>
  <si>
    <t>M8007</t>
  </si>
  <si>
    <t>M8009</t>
  </si>
  <si>
    <t>M8010</t>
  </si>
  <si>
    <t>1/2"  EQUAL TEE MAXLINE</t>
  </si>
  <si>
    <t>M8011</t>
  </si>
  <si>
    <t>3/4" EQUAL TEE MAXLINE</t>
  </si>
  <si>
    <t>M8012</t>
  </si>
  <si>
    <t>M8014</t>
  </si>
  <si>
    <t>M8015</t>
  </si>
  <si>
    <t>M8016</t>
  </si>
  <si>
    <t>M8018</t>
  </si>
  <si>
    <t>M8019</t>
  </si>
  <si>
    <t>1/2" REDUCING TEE X 1/2" FEMALE NPT MAXLINE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</si>
  <si>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</si>
  <si>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</si>
  <si>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</si>
  <si>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</si>
  <si>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</si>
  <si>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</si>
  <si>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</si>
  <si>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</si>
  <si>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</si>
  <si>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M8030</t>
  </si>
  <si>
    <t>M8031</t>
  </si>
  <si>
    <t>M8032</t>
  </si>
  <si>
    <t>M8033</t>
  </si>
  <si>
    <t>M8034</t>
  </si>
  <si>
    <t>M8035</t>
  </si>
  <si>
    <t>M8038</t>
  </si>
  <si>
    <t>M8039</t>
  </si>
  <si>
    <t>M8040</t>
  </si>
  <si>
    <t>M8041</t>
  </si>
  <si>
    <t>M8042</t>
  </si>
  <si>
    <t>M8043</t>
  </si>
  <si>
    <t>M8047</t>
  </si>
  <si>
    <t>M8048</t>
  </si>
  <si>
    <t>M8049</t>
  </si>
  <si>
    <t>M8051</t>
  </si>
  <si>
    <t>M8054</t>
  </si>
  <si>
    <t>M8055</t>
  </si>
  <si>
    <t>M8056</t>
  </si>
  <si>
    <t>M8057</t>
  </si>
  <si>
    <t>M8058</t>
  </si>
  <si>
    <t>M8059</t>
  </si>
  <si>
    <t>M8064</t>
  </si>
  <si>
    <t>1/2" PIPE CLIP MAXLINE 10/PACK</t>
  </si>
  <si>
    <t>M8065</t>
  </si>
  <si>
    <t>3/4" PIPE CLIP MAXLINE 10/PACK</t>
  </si>
  <si>
    <t>M8066</t>
  </si>
  <si>
    <t>M8067</t>
  </si>
  <si>
    <t>M8068</t>
  </si>
  <si>
    <t>M8078</t>
  </si>
  <si>
    <t>3/4" REDUCING TEE, 1/2" FEMALE NPT DROP LEG  MAXLINE</t>
  </si>
  <si>
    <t>M8080</t>
  </si>
  <si>
    <t>M8085</t>
  </si>
  <si>
    <t>M8086</t>
  </si>
  <si>
    <t>M8088</t>
  </si>
  <si>
    <t>M8089</t>
  </si>
  <si>
    <t>M8090</t>
  </si>
  <si>
    <t>M8091</t>
  </si>
  <si>
    <t>M8095</t>
  </si>
  <si>
    <t>M8096</t>
  </si>
  <si>
    <t>M8097</t>
  </si>
  <si>
    <t>M8098</t>
  </si>
  <si>
    <t>M81010</t>
  </si>
  <si>
    <t>M8525</t>
  </si>
  <si>
    <t>M8530</t>
  </si>
  <si>
    <t>M8531</t>
  </si>
  <si>
    <t>M8535</t>
  </si>
  <si>
    <t>M8541</t>
  </si>
  <si>
    <t>M8542</t>
  </si>
  <si>
    <t>M8549</t>
  </si>
  <si>
    <t>M8551</t>
  </si>
  <si>
    <t>M8559</t>
  </si>
  <si>
    <t>M8590</t>
  </si>
  <si>
    <t>M8591</t>
  </si>
  <si>
    <t>M8595</t>
  </si>
  <si>
    <t>M3800</t>
  </si>
  <si>
    <t>M3810V</t>
  </si>
  <si>
    <t>M3810W</t>
  </si>
  <si>
    <t>M3820</t>
  </si>
  <si>
    <t>M6580</t>
  </si>
  <si>
    <t>M7500</t>
  </si>
  <si>
    <t>3/4" MAXLINE MASTER KIT COMPLETE 100FT</t>
  </si>
  <si>
    <t>M7510-2</t>
  </si>
  <si>
    <t>M7510-2V</t>
  </si>
  <si>
    <t>M7510V</t>
  </si>
  <si>
    <t>M7510W</t>
  </si>
  <si>
    <t>M7580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</si>
  <si>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</si>
  <si>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</si>
  <si>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</si>
  <si>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</si>
  <si>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</si>
  <si>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</si>
  <si>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</si>
  <si>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</t>
  </si>
  <si>
    <t>M81010-THRU</t>
  </si>
  <si>
    <t>M8101V</t>
  </si>
  <si>
    <t>M8200</t>
  </si>
  <si>
    <t>M8200V</t>
  </si>
  <si>
    <t>M8201</t>
  </si>
  <si>
    <t>M8201V</t>
  </si>
  <si>
    <t>M8203</t>
  </si>
  <si>
    <t>M8203V</t>
  </si>
  <si>
    <t>ST010T062</t>
  </si>
  <si>
    <t>ST035NP100</t>
  </si>
  <si>
    <t>ST068T250</t>
  </si>
  <si>
    <t>REDUCING TEE X TUBE</t>
  </si>
  <si>
    <t>MALE THREADED ADAPTER ELBOW NPT</t>
  </si>
  <si>
    <t>WALL OUTLET (ON WALL)  SINGLE PORT</t>
  </si>
  <si>
    <t>WALL OUTLET (ON WALL)   MULTI PORT 4X</t>
  </si>
  <si>
    <t>TRANSITION FITTING                                                                                      RIGID    X     ROLLED TUBING</t>
  </si>
  <si>
    <t>TUBING</t>
  </si>
  <si>
    <t>TUBING GREEN</t>
  </si>
  <si>
    <t>50120-HANDLE</t>
  </si>
  <si>
    <t>BLACK HANDLE FOR 50120 DRAIN VALVE</t>
  </si>
  <si>
    <t>STREET ELBOW 45 DEG  1/4" NPT BRASS</t>
  </si>
  <si>
    <t>STREET ELBOW 45 DEG  1/2" NPT BRASS</t>
  </si>
  <si>
    <t>STREET ELBOW 45 DEG  3/4" NPT BRASS(28-234)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</si>
  <si>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</si>
  <si>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</si>
  <si>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</si>
  <si>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</si>
  <si>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</si>
  <si>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3/4" FEM NPT  X 3/4"  FEM NPT BRASS  ELBOW (44104)</t>
  </si>
  <si>
    <t>3/4" NPT STREET ELBOW 90 DEGREE (28-169)</t>
  </si>
  <si>
    <t>HARVEY SEAL 4 OZ, 025020</t>
  </si>
  <si>
    <t>COMPRESSED AIR OUTLET BLOCK ONLY RAPIDAIR</t>
  </si>
  <si>
    <t>CP-0100</t>
  </si>
  <si>
    <t>CP-0101</t>
  </si>
  <si>
    <t>CP-0102</t>
  </si>
  <si>
    <t>CP-0103</t>
  </si>
  <si>
    <t>CP-0104</t>
  </si>
  <si>
    <t>CP-0190</t>
  </si>
  <si>
    <t>1 lbs</t>
  </si>
  <si>
    <t>CP-441-4X</t>
  </si>
  <si>
    <t>VIBRATION PAD RUBBER/CORK..  SET OF 4,        4 X 4 X 1</t>
  </si>
  <si>
    <t>CP-4525-L</t>
  </si>
  <si>
    <t>CP-4525-R</t>
  </si>
  <si>
    <t>H-100-75-3</t>
  </si>
  <si>
    <t>H-100-75-4</t>
  </si>
  <si>
    <t>H-100-75-5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</si>
  <si>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</si>
  <si>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</si>
  <si>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</si>
  <si>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</si>
  <si>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</si>
  <si>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</si>
  <si>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</si>
  <si>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</si>
  <si>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</si>
  <si>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</si>
  <si>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</si>
  <si>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</si>
  <si>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</si>
  <si>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</si>
  <si>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</si>
  <si>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</si>
  <si>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</si>
  <si>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</si>
  <si>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</si>
  <si>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</si>
  <si>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</si>
  <si>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</si>
  <si>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</si>
  <si>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</si>
  <si>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</si>
  <si>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</si>
  <si>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</si>
  <si>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</si>
  <si>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</si>
  <si>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</si>
  <si>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</si>
  <si>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K216-218 BOWL</t>
  </si>
  <si>
    <t>K216-218 CAP</t>
  </si>
  <si>
    <t>K216-218 PLUNGER</t>
  </si>
  <si>
    <t>K218-FILTER</t>
  </si>
  <si>
    <t>K3015</t>
  </si>
  <si>
    <t>AUTO FILL TIRE INFLATOR</t>
  </si>
  <si>
    <t>K3020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</si>
  <si>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</si>
  <si>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</si>
  <si>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</si>
  <si>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</si>
  <si>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</si>
  <si>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</si>
  <si>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</si>
  <si>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</si>
  <si>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</si>
  <si>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</si>
  <si>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</si>
  <si>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</si>
  <si>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</si>
  <si>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</si>
  <si>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</si>
  <si>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</si>
  <si>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</si>
  <si>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</si>
  <si>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</si>
  <si>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</si>
  <si>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</si>
  <si>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</si>
  <si>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</si>
  <si>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</si>
  <si>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</si>
  <si>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</si>
  <si>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</si>
  <si>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</si>
  <si>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</si>
  <si>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</si>
  <si>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</si>
  <si>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</si>
  <si>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</si>
  <si>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</si>
  <si>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</si>
  <si>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</si>
  <si>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K7221</t>
  </si>
  <si>
    <t>K7241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</si>
  <si>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</si>
  <si>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</si>
  <si>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</si>
  <si>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</si>
  <si>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</si>
  <si>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</si>
  <si>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</si>
  <si>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</si>
  <si>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</si>
  <si>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</si>
  <si>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</si>
  <si>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</si>
  <si>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</si>
  <si>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K90216</t>
  </si>
  <si>
    <t>K91215</t>
  </si>
  <si>
    <t>K91216</t>
  </si>
  <si>
    <t>K91217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</si>
  <si>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</si>
  <si>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</si>
  <si>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</si>
  <si>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</si>
  <si>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</si>
  <si>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</si>
  <si>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</si>
  <si>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</si>
  <si>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</si>
  <si>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</si>
  <si>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</si>
  <si>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</si>
  <si>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</si>
  <si>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</si>
  <si>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</si>
  <si>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</si>
  <si>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</si>
  <si>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</si>
  <si>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</si>
  <si>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</si>
  <si>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</si>
  <si>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K96050</t>
  </si>
  <si>
    <t>K96075</t>
  </si>
  <si>
    <t>R-01045</t>
  </si>
  <si>
    <t>ELECTRIC CORD REEL 16 GA X 45 FT, WITH SWIVEL, LEAD IN CORD (3 FT), RATED 10 AMPS AT 120 VOLTS</t>
  </si>
  <si>
    <t>R-03050</t>
  </si>
  <si>
    <t>R-03075</t>
  </si>
  <si>
    <t>R-05050</t>
  </si>
  <si>
    <t>R-05100</t>
  </si>
  <si>
    <t>R-SB03050</t>
  </si>
  <si>
    <t>SWIVEL BRACKET FOR R-03050</t>
  </si>
  <si>
    <t>F0238-FT</t>
  </si>
  <si>
    <t>F0250-FT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</si>
  <si>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</si>
  <si>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</si>
  <si>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</si>
  <si>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</si>
  <si>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</si>
  <si>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</si>
  <si>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T0925</t>
  </si>
  <si>
    <t>T0950</t>
  </si>
  <si>
    <t>T6025</t>
  </si>
  <si>
    <t>T6050</t>
  </si>
  <si>
    <t>T6075</t>
  </si>
  <si>
    <t>T6100</t>
  </si>
  <si>
    <t>T6125</t>
  </si>
  <si>
    <t>T6150</t>
  </si>
  <si>
    <t>T6175</t>
  </si>
  <si>
    <t>T7025</t>
  </si>
  <si>
    <t>T7050</t>
  </si>
  <si>
    <t>T7100</t>
  </si>
  <si>
    <t>T7125</t>
  </si>
  <si>
    <t>T7150</t>
  </si>
  <si>
    <t>T8025</t>
  </si>
  <si>
    <t>T8050</t>
  </si>
  <si>
    <t>T8125</t>
  </si>
  <si>
    <t>T8150</t>
  </si>
  <si>
    <t>T9025</t>
  </si>
  <si>
    <t>T9050</t>
  </si>
  <si>
    <t>F0143</t>
  </si>
  <si>
    <t>F0212</t>
  </si>
  <si>
    <t>F0213</t>
  </si>
  <si>
    <t>F0214</t>
  </si>
  <si>
    <t>F0215</t>
  </si>
  <si>
    <t>F0216</t>
  </si>
  <si>
    <t>F0217</t>
  </si>
  <si>
    <t>F0221</t>
  </si>
  <si>
    <t>F0225</t>
  </si>
  <si>
    <t>F0226</t>
  </si>
  <si>
    <t>F0227</t>
  </si>
  <si>
    <t>F0228</t>
  </si>
  <si>
    <t>F0234</t>
  </si>
  <si>
    <t>F0236</t>
  </si>
  <si>
    <t>F0239</t>
  </si>
  <si>
    <t>F0240</t>
  </si>
  <si>
    <t>F0241</t>
  </si>
  <si>
    <t>F0242</t>
  </si>
  <si>
    <t>F0243</t>
  </si>
  <si>
    <t>F0244</t>
  </si>
  <si>
    <t>F0250</t>
  </si>
  <si>
    <t>F0251</t>
  </si>
  <si>
    <t>F0252</t>
  </si>
  <si>
    <t>F0259</t>
  </si>
  <si>
    <t>F0325</t>
  </si>
  <si>
    <t>F0350</t>
  </si>
  <si>
    <t>F1002</t>
  </si>
  <si>
    <t>F1003</t>
  </si>
  <si>
    <t>F1005</t>
  </si>
  <si>
    <t>F1006</t>
  </si>
  <si>
    <t>F1018</t>
  </si>
  <si>
    <t>F1024</t>
  </si>
  <si>
    <t>F1051</t>
  </si>
  <si>
    <t>F1071</t>
  </si>
  <si>
    <t>3/4" FASTPIPE TENSION ORING BLUE</t>
  </si>
  <si>
    <t>F1076</t>
  </si>
  <si>
    <t>F1118</t>
  </si>
  <si>
    <t>F1120</t>
  </si>
  <si>
    <t>F2002</t>
  </si>
  <si>
    <t>F2003</t>
  </si>
  <si>
    <t>F2004</t>
  </si>
  <si>
    <t>F2005</t>
  </si>
  <si>
    <t>F2006</t>
  </si>
  <si>
    <t>F2018</t>
  </si>
  <si>
    <t>F2024</t>
  </si>
  <si>
    <t>F2025</t>
  </si>
  <si>
    <t>F2026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</si>
  <si>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</si>
  <si>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</si>
  <si>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</si>
  <si>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</si>
  <si>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</si>
  <si>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</si>
  <si>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</si>
  <si>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</si>
  <si>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F2107</t>
  </si>
  <si>
    <t>F2118</t>
  </si>
  <si>
    <t>F2121</t>
  </si>
  <si>
    <t>F2210</t>
  </si>
  <si>
    <t>F2210C</t>
  </si>
  <si>
    <t>F2218</t>
  </si>
  <si>
    <t>F2220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</si>
  <si>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</si>
  <si>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</si>
  <si>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</si>
  <si>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</si>
  <si>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</si>
  <si>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</si>
  <si>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</si>
  <si>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</si>
  <si>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</si>
  <si>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</si>
  <si>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</si>
  <si>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</si>
  <si>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</si>
  <si>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</si>
  <si>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</si>
  <si>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</si>
  <si>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</si>
  <si>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</si>
  <si>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F4002</t>
  </si>
  <si>
    <t>F4003</t>
  </si>
  <si>
    <t>F4004</t>
  </si>
  <si>
    <t>F4005</t>
  </si>
  <si>
    <t>F4006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</si>
  <si>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</si>
  <si>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</si>
  <si>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</si>
  <si>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</si>
  <si>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</si>
  <si>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</si>
  <si>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</si>
  <si>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</si>
  <si>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</si>
  <si>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</si>
  <si>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</si>
  <si>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</si>
  <si>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</si>
  <si>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</si>
  <si>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F4206</t>
  </si>
  <si>
    <t>F4207</t>
  </si>
  <si>
    <t>F4210</t>
  </si>
  <si>
    <t>F4210C</t>
  </si>
  <si>
    <t>F4218</t>
  </si>
  <si>
    <t>F4221</t>
  </si>
  <si>
    <t>F4223</t>
  </si>
  <si>
    <t>F4418</t>
  </si>
  <si>
    <t>F4420</t>
  </si>
  <si>
    <t>F5002</t>
  </si>
  <si>
    <t>F5003</t>
  </si>
  <si>
    <t>F5004</t>
  </si>
  <si>
    <t>F5005</t>
  </si>
  <si>
    <t>F5006</t>
  </si>
  <si>
    <t>F5051</t>
  </si>
  <si>
    <t>F5065</t>
  </si>
  <si>
    <t>2" FASTPIPE  ORING</t>
  </si>
  <si>
    <t>F5070</t>
  </si>
  <si>
    <t>2" FASTPIPE STAINLESS STEEL BITE RING</t>
  </si>
  <si>
    <t>F5110</t>
  </si>
  <si>
    <t>F5206</t>
  </si>
  <si>
    <t>F5207</t>
  </si>
  <si>
    <t>F5210</t>
  </si>
  <si>
    <t>F5210C</t>
  </si>
  <si>
    <t>F5221</t>
  </si>
  <si>
    <t>F5223</t>
  </si>
  <si>
    <t>F5418</t>
  </si>
  <si>
    <t>F5421</t>
  </si>
  <si>
    <t>F5518</t>
  </si>
  <si>
    <t>FI7002</t>
  </si>
  <si>
    <t>FI7003</t>
  </si>
  <si>
    <t>FI7005</t>
  </si>
  <si>
    <t>FI7006</t>
  </si>
  <si>
    <t>FI7012</t>
  </si>
  <si>
    <t>FI7065</t>
  </si>
  <si>
    <t>3" FASTPIPE INDUSTRIAL ORING</t>
  </si>
  <si>
    <t>FI7070</t>
  </si>
  <si>
    <t>3" STAINLESS STEEL BITE RING FASTPIPE INDUSTRIAL</t>
  </si>
  <si>
    <t>FI7110</t>
  </si>
  <si>
    <t>FI7112</t>
  </si>
  <si>
    <t>FI7210</t>
  </si>
  <si>
    <t>FI7210C</t>
  </si>
  <si>
    <t>FI7312</t>
  </si>
  <si>
    <t>FI7509</t>
  </si>
  <si>
    <t>FI7718</t>
  </si>
  <si>
    <t>FI7900</t>
  </si>
  <si>
    <t>FI8002</t>
  </si>
  <si>
    <t>FI8003</t>
  </si>
  <si>
    <t>FI8004</t>
  </si>
  <si>
    <t>FI8005</t>
  </si>
  <si>
    <t>FI8006</t>
  </si>
  <si>
    <t>FI8076</t>
  </si>
  <si>
    <t>FI8221</t>
  </si>
  <si>
    <t>FI8321</t>
  </si>
  <si>
    <t>FI8888</t>
  </si>
  <si>
    <t>FI8900</t>
  </si>
  <si>
    <t>FI9002</t>
  </si>
  <si>
    <t>FI9003</t>
  </si>
  <si>
    <t>FI9004</t>
  </si>
  <si>
    <t>FI9005</t>
  </si>
  <si>
    <t>FI9006</t>
  </si>
  <si>
    <t>FI9076</t>
  </si>
  <si>
    <t>FI9221</t>
  </si>
  <si>
    <t>FI9312</t>
  </si>
  <si>
    <t>FI9321</t>
  </si>
  <si>
    <t>FI9821</t>
  </si>
  <si>
    <t>FI9900</t>
  </si>
  <si>
    <t>FI9905</t>
  </si>
  <si>
    <t>FI9999</t>
  </si>
  <si>
    <t>F1007</t>
  </si>
  <si>
    <t>F1009</t>
  </si>
  <si>
    <t>F1014</t>
  </si>
  <si>
    <t>F1021</t>
  </si>
  <si>
    <t>F1024 TOP KIT</t>
  </si>
  <si>
    <t>F1024V</t>
  </si>
  <si>
    <t>F1024W</t>
  </si>
  <si>
    <t>F1073</t>
  </si>
  <si>
    <t>F1076-10</t>
  </si>
  <si>
    <t>F1093</t>
  </si>
  <si>
    <t>F1111</t>
  </si>
  <si>
    <t>F1221</t>
  </si>
  <si>
    <t>F1863-12</t>
  </si>
  <si>
    <t>F2000-12</t>
  </si>
  <si>
    <t>F2007</t>
  </si>
  <si>
    <t>F2008</t>
  </si>
  <si>
    <t>F2009</t>
  </si>
  <si>
    <t>F2011</t>
  </si>
  <si>
    <t>F2012</t>
  </si>
  <si>
    <t>F2014</t>
  </si>
  <si>
    <t>F2021</t>
  </si>
  <si>
    <t>F2024 TOP KIT</t>
  </si>
  <si>
    <t>F2024V</t>
  </si>
  <si>
    <t>F2024W</t>
  </si>
  <si>
    <t>F2073</t>
  </si>
  <si>
    <t>F2076-10</t>
  </si>
  <si>
    <t>F2083</t>
  </si>
  <si>
    <t>F2093</t>
  </si>
  <si>
    <t>F2112</t>
  </si>
  <si>
    <t>F2221</t>
  </si>
  <si>
    <t>F2222</t>
  </si>
  <si>
    <t>F2231</t>
  </si>
  <si>
    <t>F28070</t>
  </si>
  <si>
    <t>F28072</t>
  </si>
  <si>
    <t>3/4" FASTPIPE COOLING KIT</t>
  </si>
  <si>
    <t>F28090</t>
  </si>
  <si>
    <t>F28092</t>
  </si>
  <si>
    <t>1" FASTPIPE COOLING KIT</t>
  </si>
  <si>
    <t>F28099</t>
  </si>
  <si>
    <t>F28235</t>
  </si>
  <si>
    <t>F2863-12</t>
  </si>
  <si>
    <t>F4008</t>
  </si>
  <si>
    <t>F4009</t>
  </si>
  <si>
    <t>F4011</t>
  </si>
  <si>
    <t>F4012</t>
  </si>
  <si>
    <t>F4076</t>
  </si>
  <si>
    <t>F4076-10</t>
  </si>
  <si>
    <t>1-1/2 FASTPIPE ORING/BITE RING 10 PACK</t>
  </si>
  <si>
    <t>F4112</t>
  </si>
  <si>
    <t>F4231</t>
  </si>
  <si>
    <t>F4241</t>
  </si>
  <si>
    <t>F4444</t>
  </si>
  <si>
    <t>F5008</t>
  </si>
  <si>
    <t>F5009</t>
  </si>
  <si>
    <t>F5011</t>
  </si>
  <si>
    <t>F5012</t>
  </si>
  <si>
    <t>F5076</t>
  </si>
  <si>
    <t>F5076-10</t>
  </si>
  <si>
    <t>2" FASTPIPE ORING/BITE RING 10 PACK</t>
  </si>
  <si>
    <t>F5112</t>
  </si>
  <si>
    <t>F5231</t>
  </si>
  <si>
    <t>F5241</t>
  </si>
  <si>
    <t>F5555</t>
  </si>
  <si>
    <t>FI7076</t>
  </si>
  <si>
    <t>FI7076-10</t>
  </si>
  <si>
    <t>3" FASTPIPE ORING/BITE RING 10 PACK</t>
  </si>
  <si>
    <t>FI7777</t>
  </si>
  <si>
    <t>MANIFOLD BLOCK ONLY 3/8" PORTS, MAXLINE LONG</t>
  </si>
  <si>
    <t>1/2" MAXLINE X 1/2" MALE NPT STRAIGHT FITTING</t>
  </si>
  <si>
    <t>3/4" MAXLINE X 3/4" MALE NPT FITTING</t>
  </si>
  <si>
    <t>3/4" MAXLINE X 1/2" MALE NPT FITTING</t>
  </si>
  <si>
    <t>1/2 HEX NUT,  MAXLINE FITTING</t>
  </si>
  <si>
    <t>3/4 HEX NUT,  MAXLINE FITTING</t>
  </si>
  <si>
    <t>1" HEX NUT,  MAXLINE FITTING</t>
  </si>
  <si>
    <t>M81010 MAXLINE BLOCK WITH 1/2 FEMALE NPT BOTH ENDS</t>
  </si>
  <si>
    <t>ADDITIONAL DISCOUNT if applicable.</t>
  </si>
  <si>
    <t>PARTS</t>
  </si>
  <si>
    <t>SHIP</t>
  </si>
  <si>
    <t>GRAND TOTAL</t>
  </si>
  <si>
    <t>DIST</t>
  </si>
  <si>
    <t>COST</t>
  </si>
  <si>
    <t>DIST TOTAL</t>
  </si>
  <si>
    <t>OUTLET STAND KIT</t>
  </si>
  <si>
    <t>1/2" PUSH ON HOSE 160 FT ROLL</t>
  </si>
  <si>
    <t xml:space="preserve">3/4" MULTI PORT WALL OUTLET, 1/2" NPT (4X) </t>
  </si>
  <si>
    <t xml:space="preserve">1" MULTI PORT WALL OUTLET, 1/2" NPT (4X) </t>
  </si>
  <si>
    <t>FC8818</t>
  </si>
  <si>
    <t>TOOLS</t>
  </si>
  <si>
    <t>Price list 1-2024</t>
  </si>
  <si>
    <t>No.</t>
  </si>
  <si>
    <t>AA-025MY</t>
  </si>
  <si>
    <t>AA-025MYA</t>
  </si>
  <si>
    <t>AA-025MYAR</t>
  </si>
  <si>
    <t>AA-025MYR</t>
  </si>
  <si>
    <t>AA-050MY</t>
  </si>
  <si>
    <t>AA-050MYA</t>
  </si>
  <si>
    <t>AA-050MYAR</t>
  </si>
  <si>
    <t>AA-050MYR</t>
  </si>
  <si>
    <t>AA-075MY</t>
  </si>
  <si>
    <t>AA-075MYA</t>
  </si>
  <si>
    <t>AA-075MYAR</t>
  </si>
  <si>
    <t>AA-075MYR</t>
  </si>
  <si>
    <t>AA-100MY</t>
  </si>
  <si>
    <t>AA-100MYA</t>
  </si>
  <si>
    <t>AA-100MYAR</t>
  </si>
  <si>
    <t>AA-100MYR</t>
  </si>
  <si>
    <t>AA-18-0025</t>
  </si>
  <si>
    <t>AA-18-0050</t>
  </si>
  <si>
    <t>AA-18-0100</t>
  </si>
  <si>
    <t>AA-18-0350</t>
  </si>
  <si>
    <t>AA-18-1764</t>
  </si>
  <si>
    <t>AA-316-0025</t>
  </si>
  <si>
    <t>AA-316-0050</t>
  </si>
  <si>
    <t>AA-316-0100</t>
  </si>
  <si>
    <t>AA-316-0350</t>
  </si>
  <si>
    <t>AA-316-1764</t>
  </si>
  <si>
    <t>AE-025A</t>
  </si>
  <si>
    <t>AE-025P</t>
  </si>
  <si>
    <t>AE-025X</t>
  </si>
  <si>
    <t>AE-025Y</t>
  </si>
  <si>
    <t>AE-050A</t>
  </si>
  <si>
    <t>AE-050P</t>
  </si>
  <si>
    <t>AE-050X</t>
  </si>
  <si>
    <t>AE-050Y</t>
  </si>
  <si>
    <t>AE-075A</t>
  </si>
  <si>
    <t>AE-075P</t>
  </si>
  <si>
    <t>AE-075X</t>
  </si>
  <si>
    <t>AE-075Y</t>
  </si>
  <si>
    <t>AE-100A</t>
  </si>
  <si>
    <t>AE-100P</t>
  </si>
  <si>
    <t>AE-100X</t>
  </si>
  <si>
    <t>AE-100Y</t>
  </si>
  <si>
    <t>AE-150A</t>
  </si>
  <si>
    <t>AE-150P</t>
  </si>
  <si>
    <t>AE-150X</t>
  </si>
  <si>
    <t>AE-150Y</t>
  </si>
  <si>
    <t>AE-200A</t>
  </si>
  <si>
    <t>AE-200P</t>
  </si>
  <si>
    <t>AE-200X</t>
  </si>
  <si>
    <t>AE-200Y</t>
  </si>
  <si>
    <t>AE-300A</t>
  </si>
  <si>
    <t>AE-300P</t>
  </si>
  <si>
    <t>AE-300X</t>
  </si>
  <si>
    <t>AE-300Y</t>
  </si>
  <si>
    <t>AF-025A</t>
  </si>
  <si>
    <t>AF-025P</t>
  </si>
  <si>
    <t>AF-025X</t>
  </si>
  <si>
    <t>AF-025Y</t>
  </si>
  <si>
    <t>AF-050A</t>
  </si>
  <si>
    <t>AF-050P</t>
  </si>
  <si>
    <t>AF-050X</t>
  </si>
  <si>
    <t>AF-050Y</t>
  </si>
  <si>
    <t>AF-075A</t>
  </si>
  <si>
    <t>AF-075P</t>
  </si>
  <si>
    <t>AF-075X</t>
  </si>
  <si>
    <t>AF-075Y</t>
  </si>
  <si>
    <t>AF-100A</t>
  </si>
  <si>
    <t>AF-100P</t>
  </si>
  <si>
    <t>AF-100X</t>
  </si>
  <si>
    <t>AF-100Y</t>
  </si>
  <si>
    <t>AF-150A</t>
  </si>
  <si>
    <t>AF-150P</t>
  </si>
  <si>
    <t>AF-150X</t>
  </si>
  <si>
    <t>AF-150Y</t>
  </si>
  <si>
    <t>AF-200A</t>
  </si>
  <si>
    <t>AF-200P</t>
  </si>
  <si>
    <t>AF-200X</t>
  </si>
  <si>
    <t>AF-200Y</t>
  </si>
  <si>
    <t>AF-300A</t>
  </si>
  <si>
    <t>AF-300P</t>
  </si>
  <si>
    <t>AF-300X</t>
  </si>
  <si>
    <t>AF-300Y</t>
  </si>
  <si>
    <t>AM-025</t>
  </si>
  <si>
    <t>AM-050</t>
  </si>
  <si>
    <t>AM-075</t>
  </si>
  <si>
    <t>AM-100</t>
  </si>
  <si>
    <t>AM-150</t>
  </si>
  <si>
    <t>AM-200</t>
  </si>
  <si>
    <t>AM-300</t>
  </si>
  <si>
    <t>BG2025</t>
  </si>
  <si>
    <t>BG2225</t>
  </si>
  <si>
    <t>CBV-5038-115V</t>
  </si>
  <si>
    <t>CDD-005</t>
  </si>
  <si>
    <t>CDD-005-DES</t>
  </si>
  <si>
    <t>CDD-010</t>
  </si>
  <si>
    <t>CDD-010-DES</t>
  </si>
  <si>
    <t>CDD-025</t>
  </si>
  <si>
    <t>CDD-025-DES</t>
  </si>
  <si>
    <t>CDD-030</t>
  </si>
  <si>
    <t>CDD-030-DES</t>
  </si>
  <si>
    <t>CDD-RNG-K</t>
  </si>
  <si>
    <t>CH3825-20</t>
  </si>
  <si>
    <t>CH3825-6</t>
  </si>
  <si>
    <t>COM-1000K</t>
  </si>
  <si>
    <t>COM-1050</t>
  </si>
  <si>
    <t>COM-1060</t>
  </si>
  <si>
    <t>COM-1061</t>
  </si>
  <si>
    <t>COM-1062</t>
  </si>
  <si>
    <t>COM-1065</t>
  </si>
  <si>
    <t>COM-1066</t>
  </si>
  <si>
    <t>COM-1067</t>
  </si>
  <si>
    <t>COM-1067-1</t>
  </si>
  <si>
    <t>COM-1067-2</t>
  </si>
  <si>
    <t>COM-1069</t>
  </si>
  <si>
    <t>COM-1070</t>
  </si>
  <si>
    <t>COM-1071</t>
  </si>
  <si>
    <t>COM-1072</t>
  </si>
  <si>
    <t>COM-1073</t>
  </si>
  <si>
    <t>COM-1074</t>
  </si>
  <si>
    <t>COM-1075</t>
  </si>
  <si>
    <t>COM-1076</t>
  </si>
  <si>
    <t>COM-1077</t>
  </si>
  <si>
    <t>COM-1078</t>
  </si>
  <si>
    <t>COM-1079</t>
  </si>
  <si>
    <t>COM-1082</t>
  </si>
  <si>
    <t>COM-1083</t>
  </si>
  <si>
    <t>COM-1084</t>
  </si>
  <si>
    <t>COM-1085</t>
  </si>
  <si>
    <t>COM-1086</t>
  </si>
  <si>
    <t>COM-1104</t>
  </si>
  <si>
    <t>COM-1105</t>
  </si>
  <si>
    <t>COM-1106</t>
  </si>
  <si>
    <t>COM-1107</t>
  </si>
  <si>
    <t>CORD-115V</t>
  </si>
  <si>
    <t>CORD-230V</t>
  </si>
  <si>
    <t>DX70</t>
  </si>
  <si>
    <t>DX77</t>
  </si>
  <si>
    <t>DXHR2</t>
  </si>
  <si>
    <t>F0026</t>
  </si>
  <si>
    <t>F0152</t>
  </si>
  <si>
    <t>F0153</t>
  </si>
  <si>
    <t>F0154</t>
  </si>
  <si>
    <t>F0155</t>
  </si>
  <si>
    <t>F0238</t>
  </si>
  <si>
    <t>F0335</t>
  </si>
  <si>
    <t>F1000-12</t>
  </si>
  <si>
    <t>F1000-6</t>
  </si>
  <si>
    <t>F1863GREEN</t>
  </si>
  <si>
    <t>F2000-6</t>
  </si>
  <si>
    <t>F2002P</t>
  </si>
  <si>
    <t>F2003P</t>
  </si>
  <si>
    <t>F2005P</t>
  </si>
  <si>
    <t>F2009P</t>
  </si>
  <si>
    <t>F2021P</t>
  </si>
  <si>
    <t>F2022-10P</t>
  </si>
  <si>
    <t>F2024P</t>
  </si>
  <si>
    <t>F2118P</t>
  </si>
  <si>
    <t>F2218P</t>
  </si>
  <si>
    <t>F28031</t>
  </si>
  <si>
    <t>F28070 FIT-GBOX ONLY</t>
  </si>
  <si>
    <t>F28090 FIT-GBOX ONLY</t>
  </si>
  <si>
    <t>F28099 FIT-GBOX ONLY</t>
  </si>
  <si>
    <t>F28235 FIT-GBOX ONLY</t>
  </si>
  <si>
    <t>F2863GREEN</t>
  </si>
  <si>
    <t>F4000-4</t>
  </si>
  <si>
    <t>F400650-1</t>
  </si>
  <si>
    <t>F400650-3</t>
  </si>
  <si>
    <t>F41005-15.5</t>
  </si>
  <si>
    <t>F41005-34.5</t>
  </si>
  <si>
    <t>F4863-4</t>
  </si>
  <si>
    <t>F4863GREEN</t>
  </si>
  <si>
    <t>F5000-4</t>
  </si>
  <si>
    <t>F5863-4</t>
  </si>
  <si>
    <t>F5863GREEN</t>
  </si>
  <si>
    <t>FBV-125</t>
  </si>
  <si>
    <t>FBV-250</t>
  </si>
  <si>
    <t>FBV-255025</t>
  </si>
  <si>
    <t>FBV-380</t>
  </si>
  <si>
    <t>FBV-385025</t>
  </si>
  <si>
    <t>FBV-500</t>
  </si>
  <si>
    <t>FBV-505025</t>
  </si>
  <si>
    <t>FCC-1</t>
  </si>
  <si>
    <t>FCC-2</t>
  </si>
  <si>
    <t>FCC-3</t>
  </si>
  <si>
    <t>FCC-4</t>
  </si>
  <si>
    <t>FCC-5</t>
  </si>
  <si>
    <t>FI9020-RB</t>
  </si>
  <si>
    <t>FI9022</t>
  </si>
  <si>
    <t>FI9023</t>
  </si>
  <si>
    <t>FI9024</t>
  </si>
  <si>
    <t>K3000</t>
  </si>
  <si>
    <t>K3001</t>
  </si>
  <si>
    <t>K93213</t>
  </si>
  <si>
    <t>K93219</t>
  </si>
  <si>
    <t>K94200</t>
  </si>
  <si>
    <t>M38120</t>
  </si>
  <si>
    <t>M75120</t>
  </si>
  <si>
    <t>M8001P</t>
  </si>
  <si>
    <t>M8002P</t>
  </si>
  <si>
    <t>M8003P</t>
  </si>
  <si>
    <t>M8005P</t>
  </si>
  <si>
    <t>M8008</t>
  </si>
  <si>
    <t>M8010P</t>
  </si>
  <si>
    <t>M8011P</t>
  </si>
  <si>
    <t>M8014P</t>
  </si>
  <si>
    <t>M8021P</t>
  </si>
  <si>
    <t>M8022P</t>
  </si>
  <si>
    <t>M8024P</t>
  </si>
  <si>
    <t>M8067P</t>
  </si>
  <si>
    <t>M8080P</t>
  </si>
  <si>
    <t>M81010-2</t>
  </si>
  <si>
    <t>M8592</t>
  </si>
  <si>
    <t>M8596</t>
  </si>
  <si>
    <t>MBVP-0250-BR</t>
  </si>
  <si>
    <t>MBVP-0250-SS</t>
  </si>
  <si>
    <t>MBVP-0500-BR</t>
  </si>
  <si>
    <t>MBVP-0500-SS</t>
  </si>
  <si>
    <t>MBVP-0750-BR</t>
  </si>
  <si>
    <t>MBVP-0750-SS</t>
  </si>
  <si>
    <t>MBVP-1000-BR</t>
  </si>
  <si>
    <t>MBVP-1000-SS</t>
  </si>
  <si>
    <t>MBVP-1250-BR</t>
  </si>
  <si>
    <t>MBVP-1250-SS</t>
  </si>
  <si>
    <t>MC0164</t>
  </si>
  <si>
    <t>MC0165</t>
  </si>
  <si>
    <t>MC0166</t>
  </si>
  <si>
    <t>MC6026-02</t>
  </si>
  <si>
    <t>MC6026-05</t>
  </si>
  <si>
    <t>MC6026-10</t>
  </si>
  <si>
    <t>MC6026-15</t>
  </si>
  <si>
    <t>MC6026-25</t>
  </si>
  <si>
    <t>MC6030-02</t>
  </si>
  <si>
    <t>MC6030-05</t>
  </si>
  <si>
    <t>MC6030-10</t>
  </si>
  <si>
    <t>MC6030-15</t>
  </si>
  <si>
    <t>MC6030-25</t>
  </si>
  <si>
    <t>MC6032-02</t>
  </si>
  <si>
    <t>MC6032-05</t>
  </si>
  <si>
    <t>MC6032-10</t>
  </si>
  <si>
    <t>MC6032-15</t>
  </si>
  <si>
    <t>MC6032-25</t>
  </si>
  <si>
    <t>MDD250</t>
  </si>
  <si>
    <t>MDTOT-01</t>
  </si>
  <si>
    <t>MDV-400</t>
  </si>
  <si>
    <t>MDV-EF1</t>
  </si>
  <si>
    <t>MHTV-100</t>
  </si>
  <si>
    <t>MKON-155-KIT</t>
  </si>
  <si>
    <t>MKON-405-KIT</t>
  </si>
  <si>
    <t>MKON-55-KIT</t>
  </si>
  <si>
    <t>MKON-65-KIT</t>
  </si>
  <si>
    <t>MKON-75-KIT</t>
  </si>
  <si>
    <t>MKO-US-90-KIT</t>
  </si>
  <si>
    <t>MMR-003-050-115V</t>
  </si>
  <si>
    <t>MMR-005-050-115V</t>
  </si>
  <si>
    <t>MMR-010-050-115V</t>
  </si>
  <si>
    <t>MMR-015-050-115V</t>
  </si>
  <si>
    <t>MMR-020-050-115V</t>
  </si>
  <si>
    <t>MMR-025-050-115V</t>
  </si>
  <si>
    <t>MMR-030-050-115V</t>
  </si>
  <si>
    <t>MMR-040-150-115V</t>
  </si>
  <si>
    <t>MMR-050-150-115V</t>
  </si>
  <si>
    <t>MMR-060-150-115V</t>
  </si>
  <si>
    <t>MMR-075-150-115V</t>
  </si>
  <si>
    <t>MMR-100-150-115V</t>
  </si>
  <si>
    <t>MMR-120-150-115V</t>
  </si>
  <si>
    <t>MMR-240-150-115V</t>
  </si>
  <si>
    <t>MNLD-1765-044-L</t>
  </si>
  <si>
    <t>MNLD-1765-144-L</t>
  </si>
  <si>
    <t>MNLD-1765-232-L</t>
  </si>
  <si>
    <t>MNLD-4590-044-L</t>
  </si>
  <si>
    <t>MNLD-4590-144-L</t>
  </si>
  <si>
    <t>MNLD-4590-232-L</t>
  </si>
  <si>
    <t>MP-0350</t>
  </si>
  <si>
    <t>MP-0500</t>
  </si>
  <si>
    <t>MP-1000</t>
  </si>
  <si>
    <t>MP-1500</t>
  </si>
  <si>
    <t>MP-KIT-01</t>
  </si>
  <si>
    <t>MP-KIT-02</t>
  </si>
  <si>
    <t>MP-KIT-03</t>
  </si>
  <si>
    <t>MS-0350-150NPT-50NPT</t>
  </si>
  <si>
    <t>MS-0700-200NPT-50NPT</t>
  </si>
  <si>
    <t>MS-1300-300NPT-50NPT</t>
  </si>
  <si>
    <t>MS-K-01</t>
  </si>
  <si>
    <t>MS-K-02</t>
  </si>
  <si>
    <t>MS-K-03</t>
  </si>
  <si>
    <t>MS-K-04</t>
  </si>
  <si>
    <t>MSV-4A4X8</t>
  </si>
  <si>
    <t>NLD-0005</t>
  </si>
  <si>
    <t>NLD-0005N</t>
  </si>
  <si>
    <t>NLD-0015</t>
  </si>
  <si>
    <t>NLD-0015HP</t>
  </si>
  <si>
    <t>NLD-0050</t>
  </si>
  <si>
    <t>NLD-0150</t>
  </si>
  <si>
    <t>PCA250</t>
  </si>
  <si>
    <t>R-03050BR</t>
  </si>
  <si>
    <t>R-03075BR</t>
  </si>
  <si>
    <t>R-05050BR</t>
  </si>
  <si>
    <t>RA23001</t>
  </si>
  <si>
    <t>RA23002</t>
  </si>
  <si>
    <t>RNC-0010</t>
  </si>
  <si>
    <t>RNC-0015</t>
  </si>
  <si>
    <t>RNC-0025</t>
  </si>
  <si>
    <t>RNC-0035</t>
  </si>
  <si>
    <t>RNC-0050</t>
  </si>
  <si>
    <t>RNC-0060</t>
  </si>
  <si>
    <t>RNC-0075</t>
  </si>
  <si>
    <t>RNC-0100</t>
  </si>
  <si>
    <t>RNC-0125</t>
  </si>
  <si>
    <t>RNC-0150</t>
  </si>
  <si>
    <t>R-PS03050</t>
  </si>
  <si>
    <t>R-PS03050-5</t>
  </si>
  <si>
    <t>R-PS05050</t>
  </si>
  <si>
    <t>R-PS05050-5</t>
  </si>
  <si>
    <t>R-PS05100</t>
  </si>
  <si>
    <t>R-PS05100-5</t>
  </si>
  <si>
    <t>R-RH23050</t>
  </si>
  <si>
    <t>R-RH23075</t>
  </si>
  <si>
    <t>R-RH25050</t>
  </si>
  <si>
    <t>R-RH25100</t>
  </si>
  <si>
    <t>R-SB05050</t>
  </si>
  <si>
    <t>RST-0010</t>
  </si>
  <si>
    <t>RST-0015</t>
  </si>
  <si>
    <t>RST-0025</t>
  </si>
  <si>
    <t>RST-0035</t>
  </si>
  <si>
    <t>RST-0050</t>
  </si>
  <si>
    <t>RST-0060</t>
  </si>
  <si>
    <t>RST-1003071</t>
  </si>
  <si>
    <t>SBBV125</t>
  </si>
  <si>
    <t>SBBV250</t>
  </si>
  <si>
    <t>SBBV375</t>
  </si>
  <si>
    <t>SBBV500</t>
  </si>
  <si>
    <t>SBEM125</t>
  </si>
  <si>
    <t>SBEM250</t>
  </si>
  <si>
    <t>SBEM375</t>
  </si>
  <si>
    <t>SBEM500</t>
  </si>
  <si>
    <t>SBHDM125</t>
  </si>
  <si>
    <t>SBHDM250</t>
  </si>
  <si>
    <t>SBHDM375</t>
  </si>
  <si>
    <t>SBHDM500</t>
  </si>
  <si>
    <t>SBSC125</t>
  </si>
  <si>
    <t>SBSC250</t>
  </si>
  <si>
    <t>SBSC375</t>
  </si>
  <si>
    <t>SBSC500</t>
  </si>
  <si>
    <t>TDA-25</t>
  </si>
  <si>
    <t>TMR-0011</t>
  </si>
  <si>
    <t>TMR-1003</t>
  </si>
  <si>
    <t>TMR-1238</t>
  </si>
  <si>
    <t>TMR-1310</t>
  </si>
  <si>
    <t>TMR-995959</t>
  </si>
  <si>
    <t>VAIR-150</t>
  </si>
  <si>
    <t>VAIR-150REK</t>
  </si>
  <si>
    <t>VAIR-150REK-3M</t>
  </si>
  <si>
    <t>VAIR-150REK-6M</t>
  </si>
  <si>
    <t>VAIR-150REK-M</t>
  </si>
  <si>
    <t>WMD-1</t>
  </si>
  <si>
    <t>WMD-2</t>
  </si>
  <si>
    <t>WMD-3</t>
  </si>
  <si>
    <t>WMD-4</t>
  </si>
  <si>
    <t>WMD-5</t>
  </si>
  <si>
    <t>XDV-250-115V</t>
  </si>
  <si>
    <t>XDV-250-115V-FBV</t>
  </si>
  <si>
    <t>XDV-380-115V</t>
  </si>
  <si>
    <t>XDV-500-115V</t>
  </si>
  <si>
    <t>XDV-500-115V-BASE</t>
  </si>
  <si>
    <t>Description</t>
  </si>
  <si>
    <t>RAPIDAIR TUBING, 1/2" NYLON, 100 FT ROLL</t>
  </si>
  <si>
    <t>RAPIDAIR TUBING CLAMP, 12 PCS PER PACK</t>
  </si>
  <si>
    <t>3/8" NPT STRAIGHT FITTING RAPIDAIR</t>
  </si>
  <si>
    <t>1/2" TUBING X 1/2 MALE NPT STRAIGHT FITTING RAPIDAIR</t>
  </si>
  <si>
    <t>DRAIN VALVE 3/8" MNPT X 3/8" FNPT</t>
  </si>
  <si>
    <t>CLOSE NIPPLE BRASS 1/4" NPT</t>
  </si>
  <si>
    <t>1/4" NPT ALLEN HEAD PLUG BRASS (28-094)</t>
  </si>
  <si>
    <t>TEE FITTING 1/2" RAPIDAIR</t>
  </si>
  <si>
    <t>ELBOW FITTING 1/2" RAPIDAIR</t>
  </si>
  <si>
    <t>3/8" NPT ELBOW FITTING 1/2" RAPIDAIR</t>
  </si>
  <si>
    <t>UNION FITTING 1/2" RAPIDAIR</t>
  </si>
  <si>
    <t>1/2" FEM NPT  X 3/4"  FEM NPT BRASS REDUCING ELBOW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</si>
  <si>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</si>
  <si>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</si>
  <si>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</si>
  <si>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</si>
  <si>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</si>
  <si>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</si>
  <si>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</si>
  <si>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</si>
  <si>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 xml:space="preserve">1/2" NPT Hex Nipple </t>
  </si>
  <si>
    <t xml:space="preserve">3/4" NPT Hex Nipple </t>
  </si>
  <si>
    <t>3/8" x 1/2" NPT Hex Nipple (28-224L)</t>
  </si>
  <si>
    <t>3/4" x 1" NPT Hex Nipple</t>
  </si>
  <si>
    <t>1/2" x 3/4" NPT Hex Nipple (28-225)</t>
  </si>
  <si>
    <t>1" NPT Hex Nipple (28-216)</t>
  </si>
  <si>
    <t>(1) Bottle Pipe Sealant, (1) roll of Teflon Tape</t>
  </si>
  <si>
    <t>SEALANT  TAPE - 1/2" WIDE X 520 INCHES</t>
  </si>
  <si>
    <t xml:space="preserve">REDUCING BUSHING 2" MALE X 1-1/2" FEM NPT GALV </t>
  </si>
  <si>
    <t xml:space="preserve">REDUCING BUSHING 2" MALE X 1" FEM NPT BRONZE </t>
  </si>
  <si>
    <t xml:space="preserve">REDUCING BUSHING 2" MALE X 3/4" FEM NPT BRONZE </t>
  </si>
  <si>
    <t xml:space="preserve">REDUCING BUSHING 1-1/2" MALE X 1" FEM NPT BRONZE </t>
  </si>
  <si>
    <t xml:space="preserve">REDUCING BUSHING 1-1/2" MALE X 3/4" FEM NPT BRONZE 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</si>
  <si>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</si>
  <si>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</si>
  <si>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</si>
  <si>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</si>
  <si>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</si>
  <si>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</si>
  <si>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REDUCING BUSHING 1/2" MNPT X 3/8" FNPT (28-107L)</t>
  </si>
  <si>
    <t>REDUCING BUSHING 1/2" MALE X 1/4" FEMALE NPT</t>
  </si>
  <si>
    <t xml:space="preserve">REDUCING BUSHING 3/8" MNPT x 1/4" FNPT </t>
  </si>
  <si>
    <t>MEGABUBBLE LEAK DETECTOR 8 OZ</t>
  </si>
  <si>
    <t>1/4" MNPT X 3/8" FNPT BUSHING (28-193L)</t>
  </si>
  <si>
    <t xml:space="preserve">1/4" MNPT X 1/2" FNPT BUSHING </t>
  </si>
  <si>
    <t>3/8" MNPT X 1/2" FNPT BUSHING (28-195)</t>
  </si>
  <si>
    <t>1/2" MNPT X 3/4" FNPT BUSHING (28-208)</t>
  </si>
  <si>
    <t xml:space="preserve">1/4" NPT FEM X FEM COUPLING BRASS 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</si>
  <si>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</si>
  <si>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</si>
  <si>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</si>
  <si>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</si>
  <si>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1/8" MALE NPT</t>
  </si>
  <si>
    <t>3/8" NPT X 10" SS NIPPLE</t>
  </si>
  <si>
    <t>1/2" NPT X 4" SS NIPPLE</t>
  </si>
  <si>
    <t xml:space="preserve">1" MNPT 90° STAINLESS STEEL PIPE ELBOW </t>
  </si>
  <si>
    <t>1" MNPT STAINLESS STEEL PIPE TEE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</si>
  <si>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</si>
  <si>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</si>
  <si>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</si>
  <si>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</si>
  <si>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1/2" MNPT X 12" STAINELESS STEEL PIPE NIPPLE</t>
  </si>
  <si>
    <t>3/8-16 X 8"  HEX CAP BOLT GRADE 5 FULLY THREADED ZINC</t>
  </si>
  <si>
    <t xml:space="preserve">FLAT WASHER, 3/8" X 1.000" OD LOW CARBON ZINC 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</si>
  <si>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</si>
  <si>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</si>
  <si>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</si>
  <si>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</si>
  <si>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</si>
  <si>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</si>
  <si>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</si>
  <si>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</si>
  <si>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</si>
  <si>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</si>
  <si>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</si>
  <si>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1 1/2" MNPT X 3" SS PIPE NIPPLE</t>
  </si>
  <si>
    <t>1 1/2" MNPT X 4" SS PIPE NIPPLE</t>
  </si>
  <si>
    <t xml:space="preserve">REDUCING BUSHING 304 SS  1-1/2 MALE NPT x ½ FEMALE NPT </t>
  </si>
  <si>
    <t xml:space="preserve">1-1/2" MNPT STAINLESS STEEL PIPE TEE </t>
  </si>
  <si>
    <t xml:space="preserve">1 1/2" MNPT 90° STAINLESS STEEL PIPE ELBOW </t>
  </si>
  <si>
    <t xml:space="preserve"> STEEL RIVET NUT, OPEN END, 10-24 INTERIOR (BOX OF 25)</t>
  </si>
  <si>
    <t>3/8"-16 FLANGE NUT, GRADE 5 (100/PACK)</t>
  </si>
  <si>
    <t>10-24 SOCKET HEAD X 3/4", STAINLESS STEEL, (PACK OF 50)</t>
  </si>
  <si>
    <t xml:space="preserve">1/4" STAINLESS STEEL WASHER (PACK OF 100) </t>
  </si>
  <si>
    <t>COMPRESSED AIR OUTLET KIT RAPIDAIR</t>
  </si>
  <si>
    <t>COMPRESSOR MANIFOLD KIT RAPIDAIR</t>
  </si>
  <si>
    <t>COMPRESSOR MANIFOLD BLOCK ONLY RAPIDAIR</t>
  </si>
  <si>
    <t>RAPIDAIR MASTER KIT ( 1 MANIFOLD, 2 OUTLETS, 100 FT TUBING)</t>
  </si>
  <si>
    <t xml:space="preserve">1/4" NPT 15 CFM FILTER ASSEMBLY MOISTURE SEPARATOR-OIL COALESCING </t>
  </si>
  <si>
    <t>1/4" NPT 15 CFM FILTER ASSEMBLY MOISTURE SEPARATOR-OIL COALESCING-CARBON</t>
  </si>
  <si>
    <t>1/4" NPT 15 CFM FILTER ASSEMBLY MOISTURE SEPARATOR-OIL COALESCING-CARBON-REGULATOR</t>
  </si>
  <si>
    <t>1/4" NPT 15 CFM FILTER ASSEMBLY MOISTURE SEPARATOR-OIL COALESCING-REGULATOR</t>
  </si>
  <si>
    <t xml:space="preserve">1/2" NPT 60 CFM FILTER ASSEMBLY MOISTURE SEPARATOR-OIL COALESCING </t>
  </si>
  <si>
    <t>1/2" NPT 60 CFM FILTER ASSEMBLY MOISTURE SEPARATOR-OIL COALESCING-CARBON</t>
  </si>
  <si>
    <t>1/2" NPT 60 CFM FILTER ASSEMBLY MOISTURE SEPARATOR-OIL COALESCING-CARBON-REGULATOR</t>
  </si>
  <si>
    <t>1/2" NPT 60 CFM FILTER ASSEMBLY MOISTURE SEPARATOR-OIL COALESCING-REGULATOR</t>
  </si>
  <si>
    <t xml:space="preserve">3/4" NPT 90 CFM FILTER ASSEMBLY MOISTURE SEPARATOR-OIL COALESCING </t>
  </si>
  <si>
    <t>3/4" NPT 90 CFM FILTER ASSEMBLY MOISTURE SEPARATOR-OIL COALESCING-CARBON</t>
  </si>
  <si>
    <t>3/4" NPT 90 CFM FILTER ASSEMBLY MOISTURE SEPARATOR-OIL COALESCING-CARBON-REGULATOR</t>
  </si>
  <si>
    <t>3/4" NPT 90 CFM FILTER ASSEMBLY MOISTURE SEPARATOR-OIL COALESCING-REGULATOR</t>
  </si>
  <si>
    <t xml:space="preserve">1" NPT 150 CFM FILTER ASSEMBLY MOISTURE SEPARATOR-OIL COALESCING </t>
  </si>
  <si>
    <t>1" NPT 150 CFM FILTER ASSEMBLY MOISTURE SEPARATOR-OIL COALESCING-CARBON</t>
  </si>
  <si>
    <t>1" NPT 150CFM FILTER ASSEMBLY MOISTURE SEPARATOR-OIL COALESCING-CARBON-REGULATOR</t>
  </si>
  <si>
    <t>1" NPT 150CFM FILTER ASSEMBLY MOISTURE SEPARATOR-OIL COALESCING-REGULATOR</t>
  </si>
  <si>
    <t>1/8 ACTIVE ALUMINA, 25 LB BOX, 4X8, 3.2MM</t>
  </si>
  <si>
    <t>1/8 ACTIVE ALUMINA, 50 LB BOX, 4X8, 3.2MM</t>
  </si>
  <si>
    <t>1/8 ACTIVE ALUMINA, 100 LB BOX, 4X8, 3.2MM</t>
  </si>
  <si>
    <t>1/8 ACTIVE ALUMINA, 350 LB, 4X8, 3.2MM</t>
  </si>
  <si>
    <t>1/8 ACTIVE ALUMINA, 1764 LB, 4X8, 3.2MM</t>
  </si>
  <si>
    <t>3/16 ACTIVE ALUMINA, 25 LB BOX, 3X6, 4.8MM</t>
  </si>
  <si>
    <t>3/16 ACTIVE ALUMINA, 50 LB BAG, 3X6, 4.8MM</t>
  </si>
  <si>
    <t>3/16 ACTIVE ALUMINA, 100 LB BAG, 3X6, 4.8MM</t>
  </si>
  <si>
    <t>3/16 ACTIVE ALUMINA, 350 LB, 3X6, 4.8MM</t>
  </si>
  <si>
    <t>3/16 ACTIVE ALUMINA, 1764 LB, 3X6, 4.8MM</t>
  </si>
  <si>
    <t>15 CFM, 0.01 MICRON, ACTIVATED CARBON</t>
  </si>
  <si>
    <t>15 CFM, 5 MICRON, PRE-FILTER</t>
  </si>
  <si>
    <t>15 CFM, 1 MICRON, GENERAL PURPOSE</t>
  </si>
  <si>
    <t>15 CFM, 0.01 MICRON, OIL REMOVAL, COALESCING</t>
  </si>
  <si>
    <t>61 CFM, 0.01 MICRON, ACTIVATED CARBON</t>
  </si>
  <si>
    <t>61 CFM, 5 MICRON, PRE-FILTER</t>
  </si>
  <si>
    <t>61 CFM, 1 MICRON, GENERAL PURPOSE</t>
  </si>
  <si>
    <t>61 CFM, 0.01 MICRON, OIL REMOVAL, COALESCING</t>
  </si>
  <si>
    <t>92 CFM, 0.01 MICRON, ACTIVATED CARBON</t>
  </si>
  <si>
    <t>92 CFM, 5 MICRON, PRE-FILTER</t>
  </si>
  <si>
    <t>92 CFM, 1 MICRON, GENERAL PURPOSE</t>
  </si>
  <si>
    <t>92 CFM, 0.01 MICRON, OIL REMOVAL, COALESCING</t>
  </si>
  <si>
    <t>154 CFM, 0.01 MICRON, ACTIVATED CARBON</t>
  </si>
  <si>
    <t>154 CFM, 5 MICRON, PRE-FILTER</t>
  </si>
  <si>
    <t>154 CFM, 1 MICRON, GENERAL PURPOSE</t>
  </si>
  <si>
    <t>154 CFM, 0.01 MICRON, OIL REMOVAL, COALESCING</t>
  </si>
  <si>
    <t>370 CFM, 0.01 MICRON, ACTIVATED CARBON</t>
  </si>
  <si>
    <t>370 CFM, 5 MICRON, PRE-FILTER</t>
  </si>
  <si>
    <t>370 CFM, 1 MICRON, GENERAL PURPOSE</t>
  </si>
  <si>
    <t>370 CFM, 0.01 MICRON, OIL REMOVAL, COALESCING</t>
  </si>
  <si>
    <t>526 CFM, 0.01 MICRON, ACTIVATED CARBON</t>
  </si>
  <si>
    <t>526 CFM, 5 MICRON, PRE-FILTER</t>
  </si>
  <si>
    <t>526 CFM, 1 MICRON, GENERAL PURPOSE</t>
  </si>
  <si>
    <t>526 CFM, 0.01 MICRON, OIL REMOVAL, COALESCING</t>
  </si>
  <si>
    <t>1124 CFM, 0.01 MICRON, ACTIVATED CARBON</t>
  </si>
  <si>
    <t>1124 CFM, 5 MICRON, PRE-FILTER</t>
  </si>
  <si>
    <t>1124 CFM, 1 MICRON, GENERAL PURPOSE</t>
  </si>
  <si>
    <t>1124 CFM, 0.01 MICRON, OIL REMOVAL, COALESCING</t>
  </si>
  <si>
    <t>GX, 15 CFM, 1/4", CARBON</t>
  </si>
  <si>
    <t>GX, 15 CFM, 1/4", PRE-FILTER</t>
  </si>
  <si>
    <t>GX, 15 CFM, 1/4", GENERAL PURPOSE</t>
  </si>
  <si>
    <t>GX, 15 CFM, 1/4", OIL REMOVAL</t>
  </si>
  <si>
    <t>GX, 61 CFM, 1/2", CARBON</t>
  </si>
  <si>
    <t>GX, 61 CFM, 1/2", PRE-FILTER</t>
  </si>
  <si>
    <t>GX, 61 CFM, 1/2", GENERAL PURPOSE</t>
  </si>
  <si>
    <t>GX, 61 CFM, 1/2", OIL REMOVAL</t>
  </si>
  <si>
    <t>GX, 92 CFM, 3/4", CARBON</t>
  </si>
  <si>
    <t>GX, 92 CFM, 3/4", PRE-FILTER</t>
  </si>
  <si>
    <t>GX, 92 CFM, 3/4", GENERAL PURPOSE</t>
  </si>
  <si>
    <t>GX, 92 CFM, 3/4", OIL REMOVAL</t>
  </si>
  <si>
    <t>GX, 154 CFM, 1", CARBON</t>
  </si>
  <si>
    <t>GX, 154 CFM, 1", PRE-FILTER</t>
  </si>
  <si>
    <t>GX, 154 CFM, 1", GENERAL PURPOSE</t>
  </si>
  <si>
    <t>GX, 154 CFM, 1", OIL REMOVAL</t>
  </si>
  <si>
    <t>GX, 370 CFM, 1-1/2", CARBON</t>
  </si>
  <si>
    <t>GX, 370 CFM, 1-1/2", PRE-FILTER</t>
  </si>
  <si>
    <t>GX, 370 CFM, 1-1/2", GENERAL PURPOSE</t>
  </si>
  <si>
    <t>GX, 370 CFM, 1-1/2", OIL REMOVAL</t>
  </si>
  <si>
    <t>GX, 526 CFM, 2", CARBON</t>
  </si>
  <si>
    <t>GX, 526 CFM, 2", PRE-FILTER</t>
  </si>
  <si>
    <t>GX, 526 CFM, 2", GENERAL PURPOSE</t>
  </si>
  <si>
    <t>GX, 526 CFM, 2", OIL REMOVAL</t>
  </si>
  <si>
    <t>GX, 1124 CFM, 3", CARBON</t>
  </si>
  <si>
    <t>GX, 1124 CFM, 3", PRE-FILTER</t>
  </si>
  <si>
    <t>GX, 1124 CFM, 3", GENERAL PURPOSE</t>
  </si>
  <si>
    <t>GX, 1124 CFM, 3", OIL REMOVAL</t>
  </si>
  <si>
    <t>MOISTURE SEPARATOR, 15 CFM, 1/4", WITH DRAIN, GREY</t>
  </si>
  <si>
    <t>MOISTURE SEPARATOR, 60 CFM, 1/2", WITH DRAIN, GREY</t>
  </si>
  <si>
    <t>MOISTURE SEPARATOR, 120 CFM, 3/4", WITH DRAIN, GREY</t>
  </si>
  <si>
    <t>MOISTURE SEPARATOR, 175 CFM, 1", WITH DRAIN, GREY</t>
  </si>
  <si>
    <t>MOISTURE SEPARATOR, 350 CFM, 1-1/2", WITH DRAIN, GREY</t>
  </si>
  <si>
    <t>MOISTURE SEPARATOR, 700 CFM, 2", WITH DRAIN, GREY</t>
  </si>
  <si>
    <t>MOISTURE SEPARATOR, 1300 CFM, 3", WITH DRAIN, GREY</t>
  </si>
  <si>
    <t>BLOW GUN WITH AL BODY 1/4" IND. W SAFETY NOZZLE</t>
  </si>
  <si>
    <t xml:space="preserve">BLOW GUN WITH AL BODY 1/4" IND. W NOZZLE SET </t>
  </si>
  <si>
    <t>1/2", COMBI TIMER CONTROLLED DRAIN 115V 1/2 IN X 3/8 OUT</t>
  </si>
  <si>
    <t xml:space="preserve">DRYER, DESICCANT, COMPACT, 5 CFM, 1/2", </t>
  </si>
  <si>
    <t>REPLACE DESICCANT, CDD-005, 1.05KG/2.31LB</t>
  </si>
  <si>
    <t xml:space="preserve">DRYER, DESICCANT, COMPACT, 10 CFM, 1/2", </t>
  </si>
  <si>
    <t>REPLACE DESSICANT CDD-010 1.51KG/3.33LBS</t>
  </si>
  <si>
    <t xml:space="preserve">DRYER, DESICCANT, COMPACT, 25 CFM, 1/2" </t>
  </si>
  <si>
    <t>REPLACE DESICCANT CDD-025 2.43kg/5.36lbs</t>
  </si>
  <si>
    <t>DRYER, DESICCANT, COMPACT, 30, 1/2"</t>
  </si>
  <si>
    <t>REPLACE DESICCANT CDD-030 2.89kg/6.37LB</t>
  </si>
  <si>
    <t>CDD HEAD O-RING</t>
  </si>
  <si>
    <t>COIL HOSE 3/8 X 20 FT, 1/4 MALE NPT SWIVEL ENDS</t>
  </si>
  <si>
    <t>COIL HOSE 3/8 X 6 FT, 1/4 MALE NPT SWIVEL ENDS</t>
  </si>
  <si>
    <t>CARBON MONOXIDE MONITOR FILTRATION KIT 1", 150 CFM</t>
  </si>
  <si>
    <t>RAM 744 W/POWER SUPPLY</t>
  </si>
  <si>
    <t>MOISTURE SEPARATOR, 1" NPT, 150 CFM</t>
  </si>
  <si>
    <t>OIL REMOVAL FILTER, 1" NPT, 150 CFM</t>
  </si>
  <si>
    <t xml:space="preserve">CARBON FILTER, 1" NPT, 150 CFM </t>
  </si>
  <si>
    <t xml:space="preserve">FILTER MOUNT BRACKET </t>
  </si>
  <si>
    <t>1" MNPT X 2-1/2" STAINLESS STEEL PIPE NIPPLE</t>
  </si>
  <si>
    <t>1" MNPT X 4" SS PIPE NIPPLE</t>
  </si>
  <si>
    <t xml:space="preserve">1" MNPT X 4" SS PIPE NIPPLE WITH ONE 1/8" NPT PORT </t>
  </si>
  <si>
    <t xml:space="preserve">1" MNPT X 4" SS PIPE NIPPLE WITH TWO 1/8" NPT PORTS </t>
  </si>
  <si>
    <t>PRESSURE DIFFERENTIAL GAUGE 10 PSI</t>
  </si>
  <si>
    <t>STRAP WRENCH, 1-1/2 to 5-Inch, 6-Inch L</t>
  </si>
  <si>
    <t>744 MOUNT BRACKET</t>
  </si>
  <si>
    <t>1/4 TUBE X 1/8 NPT ELBOW PTC FITTING</t>
  </si>
  <si>
    <t>1/4 TUBE X 1/2 NPT ELBOW PTC FITTING</t>
  </si>
  <si>
    <t>1/4 TUBE X 1/4 NPT STRAIGHT PTC FITTING</t>
  </si>
  <si>
    <t>1/4 TUBE X 1/4 NPT ELBOW PTC FITTING</t>
  </si>
  <si>
    <t>#2-56 FLAT HEAD CS X 3/8 LONG</t>
  </si>
  <si>
    <t xml:space="preserve">#10-32 SOCKET HEAD CS X 7/16 LONG </t>
  </si>
  <si>
    <t xml:space="preserve">#10 Stainless Steel Washer </t>
  </si>
  <si>
    <t>1/4 TUBE X 1/8 NPT STRAIGHT PTC FITTING</t>
  </si>
  <si>
    <t>1/4" SOCKET HEAD CS x 5/8 LONG</t>
  </si>
  <si>
    <t>1/4" HEX NUT</t>
  </si>
  <si>
    <t>MOUNT PLATE 20X20 STEEL WHITE</t>
  </si>
  <si>
    <t>1/4" OD NYLON, BLACK, TUBING</t>
  </si>
  <si>
    <t>DO NOT ORDER BLUE MONSTER THREAD TAPE  1429X1/2""</t>
  </si>
  <si>
    <t xml:space="preserve">TOOL BOX </t>
  </si>
  <si>
    <t>OIL REMOVAL ELEMENT AP 150 CFM</t>
  </si>
  <si>
    <t>CARBON ELEMENT AP 150 CFM</t>
  </si>
  <si>
    <t>MOISTURE SEPARATOR ELEMENT 150 CFM</t>
  </si>
  <si>
    <t>PART, CORD DRAIN VALVES 115V (6 FT)</t>
  </si>
  <si>
    <t>PART, CORD DRAIN VALVES 230V (6 FT)</t>
  </si>
  <si>
    <t>COMPRESSED AIR LABEL,  BLUE,</t>
  </si>
  <si>
    <t>NITROGEN LABEL, GREEN</t>
  </si>
  <si>
    <t>INERT GAS PIPE LABEL, GREEN</t>
  </si>
  <si>
    <t>ARGON PIPE LABEL, GREEN</t>
  </si>
  <si>
    <t>CARBON DIOXIDE LABEL,GREEN</t>
  </si>
  <si>
    <t>COMPRESSOR SHUT OFF VALVE, 110 VOLT, 3/4" FEMALE NPT</t>
  </si>
  <si>
    <t>PRESSURE GAUGE, BOTTOM MOUNT, 4-1/2" FACE</t>
  </si>
  <si>
    <t>PRESSURE GAUGE, REAR MOUNT, 4-1/2" DIAMETER FACE</t>
  </si>
  <si>
    <t xml:space="preserve">DRYWALL BRACKET FOR R-03050 HOSE REEL </t>
  </si>
  <si>
    <t>METAL OUTLET STAND</t>
  </si>
  <si>
    <t xml:space="preserve">DOUBLE HOSE REEL STAND, 9FT, STEEL, PAINTED BLACK </t>
  </si>
  <si>
    <t xml:space="preserve">3/4" FASTPIPE, 20MM TUBING, STRUT CUSHION CLAMP </t>
  </si>
  <si>
    <t>BEAM CLAMP  (3/8 THRU HOLE DESIGN)</t>
  </si>
  <si>
    <t>1" AND 3/4" LOOP PIPE HANGER - FOR 3/8-16 THREADED ROD</t>
  </si>
  <si>
    <t>1-1/2" LOOP HANGER FOR 3/8-16 THREADED ROD</t>
  </si>
  <si>
    <t>CANTILEVER ARM 12 INCH LENGTH ZINC PLATED  (1-5/8 Strut)</t>
  </si>
  <si>
    <t>1" FASTPIPE, 1" TUBING, STRUT CUSHION CLAMP  1.00 O.D</t>
  </si>
  <si>
    <t>1- 1/2" FASTPIPE, 40MM -1-5/8" TUBING, STRUT CLAMP</t>
  </si>
  <si>
    <t>2"  LOOP HANGER - FOR 3/8-16 THREADED ROD</t>
  </si>
  <si>
    <t>2" FASTPIPE, 2" TUBING, STRUT CUSHION CLAMP 2.00 O.D.</t>
  </si>
  <si>
    <t xml:space="preserve">1-1/2" SAMMYS FOR STEEL 3/8" ROD </t>
  </si>
  <si>
    <t>3/8-16 THREADED ROD,  6 FT LONG,  sold each  (25 in a tube)</t>
  </si>
  <si>
    <t>3/8-16  HEX NUT,  BOX OF 100</t>
  </si>
  <si>
    <t>1" SADDLE DROP DRILL BIT (9/16) FASTPIPE, non returnable</t>
  </si>
  <si>
    <t>1-1/2" , 2" , 3" SADDLE DROP DRILL BIT (3/4) FASTPIPE</t>
  </si>
  <si>
    <t>4"  AND 6" SADDLE DROP DRILL BIT (15/16) FASTPIPE</t>
  </si>
  <si>
    <t xml:space="preserve">3/4" TOOL KIT FASTPIPE </t>
  </si>
  <si>
    <t xml:space="preserve">1" TOOL KIT FASTPIPE  </t>
  </si>
  <si>
    <t>1-1/2" TOOL KIT FASTPIPE</t>
  </si>
  <si>
    <t>PIPE CUTTER 3/4" THRU 2"  FASTPIPE, non returnable</t>
  </si>
  <si>
    <t>3/4" thru  2" HAND DEBURRING TOOL, non returnable</t>
  </si>
  <si>
    <t>3/4"-1" PIPE DEBURRING TOOL FASTPIPE, non returnable</t>
  </si>
  <si>
    <t>Pipe cutter replacement wheels  for F0140,   2 pack</t>
  </si>
  <si>
    <t>2" TOOL KIT FASTPIPE</t>
  </si>
  <si>
    <t xml:space="preserve">CHANGEABLE-BLADE DEBURRING SCRAPER </t>
  </si>
  <si>
    <t>DEBUR TOOL 3"</t>
  </si>
  <si>
    <t>DEBUR TOOL 4"</t>
  </si>
  <si>
    <t>DEBUR TOOL 6"</t>
  </si>
  <si>
    <t>1/2" NPT MALE X FEM X 2FT JUMPER HOSE</t>
  </si>
  <si>
    <t>1/2" NPT MALE X FEM X 3FT JUMPER HOSE</t>
  </si>
  <si>
    <t>3/4" NPT MALE X FEM X 2 FT JUMPER HOSE</t>
  </si>
  <si>
    <t>3/4" NPT MALE X FEM X 3 FT JUMPER HOSE</t>
  </si>
  <si>
    <t>1" NPT MALE X FEM X 2 FT JUMPER HOSE</t>
  </si>
  <si>
    <t>1" NPT MALE X FEM X 3 FT JUMPER HOSE</t>
  </si>
  <si>
    <t>3/4" NPT MALE X FEM X 5 FT JUMPER HOSE</t>
  </si>
  <si>
    <t>1-1/2" NPT MALE X FEM X 18"" JUMPER HOSE</t>
  </si>
  <si>
    <t>1-1/2" NPT MALE X FEM X 3 FT JUMPER HOSE</t>
  </si>
  <si>
    <t>2" NPT MALE X FEM X 3 FT JUMPER HOSE</t>
  </si>
  <si>
    <t>3" NPT MALE X FEM X 3 FT JUMPER HOSE</t>
  </si>
  <si>
    <t>JUMPER HOSE BRAIDED SS   4" FLANGE. ANSI 150#,  X 36</t>
  </si>
  <si>
    <t>JUMPER HOSE BRAIDED SS  6" FLANGE, ANSI 150#  X 36</t>
  </si>
  <si>
    <t>3/8" PUSH ON HOSE 164 FT ROLL</t>
  </si>
  <si>
    <t>3/8" PUSH ON HOSE</t>
  </si>
  <si>
    <t xml:space="preserve">3/8 HOSE STRAIN RELIEF, FOR HOSE DIAM .50 - .70  </t>
  </si>
  <si>
    <t>3/8 PUSH ON HOSE FITTING X 1/4 MALE NPT</t>
  </si>
  <si>
    <t>3/8 PUSH ON HOSE FITTING X 3/8 MALE NPT</t>
  </si>
  <si>
    <t>3/8 PUSH ON HOSE FITTING X 1/2 MALE NPT</t>
  </si>
  <si>
    <t>3/8 PUSH ON HOSE FITTING X 1/4 FEMALE SWIVEL NPT</t>
  </si>
  <si>
    <t>3/8 PUSH ON HOSE FITTING X 1/2 FEMALE SWIVEL NPT</t>
  </si>
  <si>
    <t>1/2" ID PUSH ON HOSE</t>
  </si>
  <si>
    <t>1/2 PUSH ON HOSE FITTING X 1/2 MALE NPT</t>
  </si>
  <si>
    <t>1/2 PUSH ON HOSE FITTING X 1/2 FEMALE SWIVEL  NPT</t>
  </si>
  <si>
    <t xml:space="preserve">1/2 HOSE STRAIN RELIEF, FOR HOSE DIAM .70 - 1.00, </t>
  </si>
  <si>
    <t xml:space="preserve">3/8" X 25 FT AIR HOSE 1/4" NPT MALE ENDS, RUBBER, </t>
  </si>
  <si>
    <t>3/8" X 35’ AIR HOSE- TSUNAMI ULTRA-FLO</t>
  </si>
  <si>
    <t xml:space="preserve">3/8" X 50 FT AIR HOSE 1/4" NPT MALE ENDS, RUBBER, </t>
  </si>
  <si>
    <t>1" EXPANSION NPT FEM X FEM</t>
  </si>
  <si>
    <t>1-1/2" EXPANSION JOINT NPT FEM X FEM</t>
  </si>
  <si>
    <t>2" EXPANSION JOINT TU-32-EE NPT FEM X FEM</t>
  </si>
  <si>
    <t>3" EXPANSION JOINT NPT FEM X FEM  TU-48-EE</t>
  </si>
  <si>
    <t>4" FLANGE EXPANSION JOINT,  ANSI 150#,  8 bolt x  9.0"" O.D.</t>
  </si>
  <si>
    <t>6" FLANGE EXPANSION JOINT, ANSI 150#,  8 bolt x  11.0"" O.D.</t>
  </si>
  <si>
    <t>3/4" ALUMINUM TUBING 19 FT 2 INCHES LONG FASTPIPE   BLUE</t>
  </si>
  <si>
    <t>3/4"  ALUMINUM TUBING 19 FT 2 INCHES LONG FASTPIPE 12 PACK</t>
  </si>
  <si>
    <t>3/4"  ALUMINUM TUBING 19 FT 2 INCHES LONG FASTPIPE 6 PACK</t>
  </si>
  <si>
    <t>3/4" ALUMINUM TUBING 19 FT 2 INCHES LONG FASTPIPE green</t>
  </si>
  <si>
    <t>3/4" STAINLESS STEEL 304 GRADE PIPE 19 FT LONG</t>
  </si>
  <si>
    <t>3/4" UNION FASTPIPE</t>
  </si>
  <si>
    <t>3/4" 90 DEGREE ELBOW FASTPIPE</t>
  </si>
  <si>
    <t>3/4" EQUAL TEE FASTPIPE</t>
  </si>
  <si>
    <t>3/4" END CAP FASTPIPE</t>
  </si>
  <si>
    <t>3/4"  REDUCING TEE X 1/4" FEMALE NPT FASTPIPE</t>
  </si>
  <si>
    <t>3/4"  REDUCING TEE X 1/2" FEMALE NPT FASTPIPE</t>
  </si>
  <si>
    <t xml:space="preserve">3/4" FASTPIPE SINGLE PORT OUTLET KIT </t>
  </si>
  <si>
    <t>3/4" FASTPIPE X 1/2"" NPT MALE THREADED NIPPLE,   purple</t>
  </si>
  <si>
    <t>3/4" SPANNER WRENCH FASTPIPE, Two Required</t>
  </si>
  <si>
    <t>3/4" TOOLSET FASTPIPE,  (2) F1020 SPANNER, DEBURR TOOL</t>
  </si>
  <si>
    <t>3/4" PIPE CLIP  FASTPIPE  10 PACK</t>
  </si>
  <si>
    <t>3/4" FASTPIPE MULTI PORT WALL OUTLET, 1/2" NPT (4X)</t>
  </si>
  <si>
    <t>3/4 " OUTLET KIT CONVERSION TO SHUTOFF FASTPIPE</t>
  </si>
  <si>
    <t xml:space="preserve">3/4" MULTI PORT WALL OUTLET WITH SHUTOFF, 1/2" NPT (4X)  FASTPIPE </t>
  </si>
  <si>
    <t xml:space="preserve">3/4" THRU WALL OUTLET KIT, 1/2" NPT ON FACE,  FASTPIPE </t>
  </si>
  <si>
    <t>3/4" CROSS FITTING FASTPIPE</t>
  </si>
  <si>
    <t>3/4" 90 DEGREE REDUCING ELBOW X 1/4" FEMALE NPT FASTPIPE</t>
  </si>
  <si>
    <t xml:space="preserve">3/4" FASTPIPE PARTS KIT  O-RING, SS BITE RING, CONE NUT, BACKER, AND EXPANDER (PACK OF  6)  </t>
  </si>
  <si>
    <t xml:space="preserve">3/4" ORING/BITE RING 10 PACK  FASTPIPE </t>
  </si>
  <si>
    <t>3/4" 90 DEGREE REDUCING ELBOW X 1/2" FEMALE NPT FASTPIPE</t>
  </si>
  <si>
    <t>3/4" VALVE KIT FASTPIPE  LOCKABLE</t>
  </si>
  <si>
    <t>3/4" FASTPIPE X 3/4" NPT MALE THREADED NIPPLE,  yellow</t>
  </si>
  <si>
    <t>3/4" FASTPIPE X 3/4" NPT FEMALE THREADED NIPPLE, orange</t>
  </si>
  <si>
    <t>3/4" REDUCING UNION X 1/2" FEMALE NPT  FASTPIPE</t>
  </si>
  <si>
    <t>3/4" ALUMINUM PIPE (7' 6") FASTPIPE EACH, BLUE,   non returnable</t>
  </si>
  <si>
    <t>3/4" ALUMINUM PIPE (7' 6") FASTPIPE 12 PACK</t>
  </si>
  <si>
    <t>green 3/4" ALUMINUM PIPE (7' 6") FASTPIPE EACH, green,   non returnable</t>
  </si>
  <si>
    <t>1" ALUMINUM TUBING 19 FT 2 INCHES LONG FASTPIPE   BLUE</t>
  </si>
  <si>
    <t xml:space="preserve">1" ALUMINUM TUBING 19 FT 2 INCHES LONG FASTPIPE 12 PACK  FASTPIPE </t>
  </si>
  <si>
    <t xml:space="preserve">1" ALUMINUM TUBING 19 FT 2 INCHES LONG FASTPIPE 6 PACK  FASTPIPE </t>
  </si>
  <si>
    <t xml:space="preserve">1" ALUMINUM TUBING 19 FT 2 INCHES LONG FASTPIPE  green, </t>
  </si>
  <si>
    <t>1" STAINLESS STEEL 304 GRADE PIPE 19 FT LONG ,  non returnable</t>
  </si>
  <si>
    <t>1"  UNION FASTPIPE</t>
  </si>
  <si>
    <t>1"  UNION FASTPIPE CLAMSHELL</t>
  </si>
  <si>
    <t>1" 90 DEGREE ELBOW FASTPIPE</t>
  </si>
  <si>
    <t>1" 90 DEGREE ELBOW FASTPIPE CLAMSHELL</t>
  </si>
  <si>
    <t>1" 45 DEGREE ELBOW FASTPIPE</t>
  </si>
  <si>
    <t>1" EQUAL TEE FASTPIPE</t>
  </si>
  <si>
    <t>1" EQUAL TEE FASTPIPE CLAMSHELL</t>
  </si>
  <si>
    <t>1" END CAP FASTPIPE</t>
  </si>
  <si>
    <t>1"  REDUCING TEE X 1/4" FEMALE NPT FASTPIPE</t>
  </si>
  <si>
    <t>1" REDUCING TEE X 3/4" FEMALE NPT  FASTPIPE</t>
  </si>
  <si>
    <t>1  REDUCING TEE X 1/2" FEMALE NPT  FASTPIPE</t>
  </si>
  <si>
    <t>1  REDUCING TEE X 1/2" FEMALE NPT  FASTPIPE CLAMSHELL</t>
  </si>
  <si>
    <t>1" SADDLE DROP X 1/4" FEMALE NPT  FASTPIPE</t>
  </si>
  <si>
    <t>1" SADDLE DROP X 1/2" FEMALE NPT FASTPIPE</t>
  </si>
  <si>
    <t xml:space="preserve">1" SINGLE PORT OUTLET KIT  FASTPIPE </t>
  </si>
  <si>
    <t>1" FASTPIPE X 1/2" NPT MALE THREADED NIPPLE</t>
  </si>
  <si>
    <t>1" SPANNER WRENCH FASTPIPE, Two required, non-returnable</t>
  </si>
  <si>
    <t xml:space="preserve">1" TOOLSET,  (2) F2020 SPANNER, DEBURR TOOL  FASTPIPE </t>
  </si>
  <si>
    <t>1" TOOLSET,  (2) F2020 SPANNER, DEBURR TOOL  FASTPIPE CLAMSHELL</t>
  </si>
  <si>
    <t>1" PIPE CLIP  FASTPIPE  10 PACK</t>
  </si>
  <si>
    <t>1" PIPE CLIP  FASTPIPE  10 PACK CLAMSHELL</t>
  </si>
  <si>
    <t>1 " FASTPIPE MULTI PORT WALL OUTLET, 1/2" NPT (4X)</t>
  </si>
  <si>
    <t>1" OUTLET KIT CONVERSION TO SHUTOFF FASTPIPE</t>
  </si>
  <si>
    <t>1 " FASTPIPE MULTI PORT WALL OUTLET, 1/2" NPT (4X) CLAMSHELL</t>
  </si>
  <si>
    <t>1" FASTPIPE MULTI PORT WALL OUTLET WITH SHUTOFF, 1/2'' NPT (4X)</t>
  </si>
  <si>
    <t xml:space="preserve">1" THRU WALL OUTLET KIT, 1/2" NPT ON FACE,  FASTPIPE </t>
  </si>
  <si>
    <t>DUAL PORT OUTLET, 1/2" NPT TOP PORT,  1/2" NPT OUTLET PORT (2X)   W/ DRAIN VALVE  (OUTLET WITH FEMA</t>
  </si>
  <si>
    <t xml:space="preserve">MULTI PORT OUTLET, 3/4" NPT TOP PORT,  1/2" NPT OUTLET PORT (4X)   W/ DRAIN VALVE  </t>
  </si>
  <si>
    <t>1" CROSS FITTING FASTPIPE</t>
  </si>
  <si>
    <t>1" 90 DEGREE REDUCING ELBOW X 1/4" FEMALE NPT FASTPIPE</t>
  </si>
  <si>
    <t xml:space="preserve">1" FASTPIPE PARTS KIT  O-RING, SS BITE RING, CONE NUT, BACKER, AND EXPANDER (PACK OF  6)  </t>
  </si>
  <si>
    <t xml:space="preserve">1" ORING/BITE RING 10 PACK  FASTPIPE </t>
  </si>
  <si>
    <t>1" 90 DEGREE REDUCING ELBOW X 3/4" FEMALE NPT  FASTPIPE</t>
  </si>
  <si>
    <t>1" 90 DEGREE REDUCING ELBOW X 1/2" FEMALE NPT  FASTPIPE</t>
  </si>
  <si>
    <t>1" REDUCTION TEE X 3/4" FASTPIPE</t>
  </si>
  <si>
    <t>1" SADDLE DROP X 3/4" FEMALE NPT FASTPIPE</t>
  </si>
  <si>
    <t>1" FASTPIPE X 3/4" NPT MALE THREADED NIPPLE,   green</t>
  </si>
  <si>
    <t>1" FASTPIPE X 3/4" NPT MALE THREADED NIPPLE, GREEN, CLAMSHELL</t>
  </si>
  <si>
    <t>1" X 3/4" REDUCTION UNION FASTPIPE</t>
  </si>
  <si>
    <t>1" SADDLE DROP X  1" FASTPIPE</t>
  </si>
  <si>
    <t>1" FASTPIPE SADDLE DROP GASKET</t>
  </si>
  <si>
    <t>1" FASTPIPE X 1" NPT MALE THREADED NIPPLE,  red</t>
  </si>
  <si>
    <t>1" FASTPIPE X 1" NPT MALE THREADED NIPPLE, RED, CLAMSHELL</t>
  </si>
  <si>
    <t>1" FASTPIPE X 1" NPT FEMALE THREADED NIPPLE,  blue</t>
  </si>
  <si>
    <t>1" REDUCING UNION X 1/2" FEMALE NPT   FASTPIPE</t>
  </si>
  <si>
    <t>1" VALVE KIT FASTPIPE LOCKABLE</t>
  </si>
  <si>
    <t>1" REDUCING UNION X 3/4" FEMALE NPT   FASTPIPE</t>
  </si>
  <si>
    <t>3/4" FASTPIPE SPOTLESS PIPING KIT</t>
  </si>
  <si>
    <t>3/4" FASTPIPE MASTER KIT 90 FT, 3 OUTLETS  -  SHIPS IN ONE BOX</t>
  </si>
  <si>
    <t>3/4" FASTPIPE MASTER KIT 90 FT,  fitting box only</t>
  </si>
  <si>
    <t>1" FASTPIPE MASTER KIT 90FT, 3 OUTLETS -SHIPS IN ONE BOX</t>
  </si>
  <si>
    <t>1" FASTPIPE MASTER KIT 90FT,    fitting box only</t>
  </si>
  <si>
    <t>3/4" FASTPIPE MASTER KIT 230FT, 5 OUTLETS  COMBO UNIT 2 PACKAGES</t>
  </si>
  <si>
    <t>3/4" FASTPIPE MASTER KIT 235FT, fitting box only</t>
  </si>
  <si>
    <t>1" FASTPIPE MASTER KIT 230FT, 5 OUTLETS  COMBO UNIT 2 PACKAGES (non-returnable)</t>
  </si>
  <si>
    <t>1" FASTPIPE MASTER KIT 230FT, fitting box only</t>
  </si>
  <si>
    <t>1" ALUMINUM PIPE (7' 6") FASTPIPE EACH, BLUE,  non returnable</t>
  </si>
  <si>
    <t>1" ALUMINUM PIPE (7' 6") FASTPIPE 12 PACK</t>
  </si>
  <si>
    <t>green 1" ALUMINUM PIPE (7' 6") FASTPIPE EACH, green,   non returnable</t>
  </si>
  <si>
    <t>1-1/2 " ALUMINUM TUBING 19 FT 2 INCHES LONG  FASTPIPE  BLUE</t>
  </si>
  <si>
    <t>1-1/2 " ALUMINUM TUBING 19 FT 2 INCHES LONG  FASTPIPE 4 PACK FASTPIPE</t>
  </si>
  <si>
    <t xml:space="preserve"> 1-1/2 "" ALUMINUM TUBING 19 FT 2 INCHES LONG  FASTPIPE GREEN</t>
  </si>
  <si>
    <t>1-1/2" STAINLESS STEEL 304 GRADE PIPE 19 FT LONG ,  non returnable</t>
  </si>
  <si>
    <t>1-1/2" UNION FASTPIPE</t>
  </si>
  <si>
    <t>1-1/2" 90 DEGREE ELBOW FASTPIPE</t>
  </si>
  <si>
    <t>1-1/2" 45 DEGREE ELBOW FASTPIPE</t>
  </si>
  <si>
    <t>1-1/2" EQUAL TEE FASTPIPE</t>
  </si>
  <si>
    <t>1-1/2" END CAP FASTPIPE</t>
  </si>
  <si>
    <t>1-1/2 IN MACHINED AL SLEEVE OUTLET CAP</t>
  </si>
  <si>
    <t>1-1/2 IN MACHINED AL SLEEVE INLET CAP</t>
  </si>
  <si>
    <t>1-1/2" REDUCING TEE X 3/4" FEMALE NPT FASTPIPE</t>
  </si>
  <si>
    <t>1-1/2" REDUCING TEE X 1/2" FEMALE NPT FASTPIPE</t>
  </si>
  <si>
    <t>1-1/2" SADDLE DROP X 1/4" FEMALE NPT FASTPIPE  FASTPIPE</t>
  </si>
  <si>
    <t>1-1/2" SADDLE DROP X 1/2" FEMALE NPT FASTPIPE  FASTPIPE</t>
  </si>
  <si>
    <t>1-1/2" SPANNER WRENCH  FASTPIPE,  Two Required, non returnable</t>
  </si>
  <si>
    <t>1-1/2" PIPE CLIP  FASTPIPE  10 PACK</t>
  </si>
  <si>
    <t>1-1/2" CROSS FITTING FASTPIPE</t>
  </si>
  <si>
    <t>1-1/2" FASTPIPE PARTS KIT  (1) O-RING  (1) SS BITE RING</t>
  </si>
  <si>
    <t xml:space="preserve">1-1/2" TUBE ASSEMBLY  </t>
  </si>
  <si>
    <t xml:space="preserve">1-1/2" TUBE ASSEMBLY </t>
  </si>
  <si>
    <t>1-1/2" SADDLE DROP X  3/4" FASTPIPE</t>
  </si>
  <si>
    <t xml:space="preserve">1-1/2" SADDLE DROP X 3/4" FEMALE NPT FASTPIPE </t>
  </si>
  <si>
    <t>1-1/2" REDUCTION TEE X  3/4" FASTPIPE</t>
  </si>
  <si>
    <t>1-1/2" REDUCTION TEE X 1" FASTPIPE</t>
  </si>
  <si>
    <t>1-1/2" SADDLE DROP X  1" FASTPIPE</t>
  </si>
  <si>
    <t>1-1/2" and 3"  FASTPIPE SADDLE DROP GASKET   BLACK</t>
  </si>
  <si>
    <t>1-1/2" FASTPIPE X 1" NPT MALE THREADED NIPPLE</t>
  </si>
  <si>
    <t>1-1/2" X 1" REDUCTION UNION FASTPIPE</t>
  </si>
  <si>
    <t>1-1/2" X 3/4" REDUCTION UNION FASTPIPE</t>
  </si>
  <si>
    <t>1-1/2" REDUCING UNION X 3/4" FEMALE NPT FASTPIPE</t>
  </si>
  <si>
    <t>1-1/2" REDUCING UNION X 1/2" FEMALE NPT  FASTPIPE</t>
  </si>
  <si>
    <t>1-1/2" FASTPIPE X 1-1/2" NPT MALE THREADED NIPPLE</t>
  </si>
  <si>
    <t>1-1/2" FASTPIPE X 1-1/2" NPT FEMALE THREADED NIPPLE</t>
  </si>
  <si>
    <t>1-1/2" VALVE KIT LOCKABLE</t>
  </si>
  <si>
    <t>1-1/2" ALUMINUM PIPE (7' 6") FASTPIPE EACH</t>
  </si>
  <si>
    <t>1-1/2 " ALUMINUM TUBING 7 FT 6 INCHES LONG  FASTPIPE 4 PACK FASTPIPE</t>
  </si>
  <si>
    <t>green 1-1/2" ALUMINUM PIPE (7' 6") FASTPIPE EACH, green,   non returnable</t>
  </si>
  <si>
    <t>2" ALUMINUM TUBING 19 FT 2 INCHES LONG FASTPIPE   BLUE</t>
  </si>
  <si>
    <t>2" ALUMINUM TUBING 19 FT 2 INCHES LONG FASTPIPE 4 PACK</t>
  </si>
  <si>
    <t>2" ALUMINUM TUBING 19 FT 2 INCHES LONG FASTPIPE GREEN</t>
  </si>
  <si>
    <t>2" STAINLESS STEEL 304 GRADE PIPE 19 FT LONG ,  non returnable</t>
  </si>
  <si>
    <t>2" UNION FASTPIPE</t>
  </si>
  <si>
    <t>2" 90 DEGREE ELBOW FASTPIPE</t>
  </si>
  <si>
    <t>2" 45 DEGREE ELBOW FASTPIPE</t>
  </si>
  <si>
    <t>2" EQUAL TEE FASTPIPE</t>
  </si>
  <si>
    <t>2" END CAP FASTPIPE</t>
  </si>
  <si>
    <t>2" REDUCING TEE X 3/4" FEMALE NPT    FASTPIPE</t>
  </si>
  <si>
    <t>2" REDUCING TEE X 1/2" FEMALE NPT  FASTPIPE</t>
  </si>
  <si>
    <t>2" SADDLE DROP X 1/4" FEMALE NPT FASTPIPE  FASTPIPE</t>
  </si>
  <si>
    <t>2" SADDLE DROP X 1/2" FEMALE NPT FASTPIPE FASTPIPE</t>
  </si>
  <si>
    <t>2" SPANNER WRENCH  FASTPIPE  2 required, non returnable</t>
  </si>
  <si>
    <t>2" PIPE CLIP  FASTPIPE  10 PACK</t>
  </si>
  <si>
    <t>2" CROSS FITTING FASTPIPE</t>
  </si>
  <si>
    <t>2" FASTPIPE PARTS KIT  (1) O-RING  (1) SS BITE RING</t>
  </si>
  <si>
    <t>2" SADDLE DROP X  3/4" FASTPIPE</t>
  </si>
  <si>
    <t>2" SADDLE DROP X 3/4" FEMALE NPT FASTPIPE FASTPIPE</t>
  </si>
  <si>
    <t>2" REDUCTION TEE X  3/4" FASTPIPE</t>
  </si>
  <si>
    <t>2" REDUCTION TEE X 1" FASTPIPE</t>
  </si>
  <si>
    <t>2" SADDLE DROP X  1" FASTPIPE</t>
  </si>
  <si>
    <t>2" FASTPIPE SADDLE DROP GASKET  (GRAY)</t>
  </si>
  <si>
    <t>2" X 1" REDUCTION UNION FASTPIPE</t>
  </si>
  <si>
    <t>2" X 3/4" REDUCTION UNION FASTPIPE</t>
  </si>
  <si>
    <t>2" REDUCING UNION X 3/4" FEMALE NPT FASTPIPE</t>
  </si>
  <si>
    <t>2" REDUCING UNION X 1/2" FEMALE NPT FASTPIPE</t>
  </si>
  <si>
    <t>2" FASTPIPE X 1-1/2" NPT MALE THREADED NIPPLE</t>
  </si>
  <si>
    <t>2" X 1-1/2" REDUCTION UNION FASTPIPE</t>
  </si>
  <si>
    <t>2" FASTPIPE X 2" NPT MALE THREADED NIPPLE</t>
  </si>
  <si>
    <t>2" VALVE KIT FASTPIPE  LOCKABLE</t>
  </si>
  <si>
    <t>2" ALUMINUM PIPE (7' 6") FASTPIPE EACH, BLUE,   non returnable</t>
  </si>
  <si>
    <t>2" ALUMINUM TUBING 7 FT 6 INCHES LONG  FASTPIPE 4 PACK FASTPIPE</t>
  </si>
  <si>
    <t>green 2" ALUMINUM PIPE (7' 6") FASTPIPE EACH, green,   non returnable</t>
  </si>
  <si>
    <t>PART, VALVE, FILTER BALL, 1/8"-1/2" INLET</t>
  </si>
  <si>
    <t>PART, VALVE, FILTER BALL, 1/4"-1/2" NPT INLET</t>
  </si>
  <si>
    <t>PART, VALVE, FILTER BALL, 1/4"-1/2" MALE AND 1/4" FEMALE DUAL INLET</t>
  </si>
  <si>
    <t>PART, VALVE, FILTER BALL, 3/8"-1/2" INLET</t>
  </si>
  <si>
    <t>PART, VALVE, FILTER BALL, 3/8"-1/2" MALE AND 1/4" FEMALE DUAL INLET</t>
  </si>
  <si>
    <t xml:space="preserve">PART, VALVE, FILTER BALL, 1/2"-1/2" NPT INLET </t>
  </si>
  <si>
    <t>PART, VALVE, FILTER BALL, 1/2"-1/2" MALE AND 1/4" FEMALE DUAL INLET</t>
  </si>
  <si>
    <t xml:space="preserve">JAW SET COMPRESSED PIPE 3/4", 1", 1-1/2", 2"  </t>
  </si>
  <si>
    <t xml:space="preserve">JAWS 3/4" COMPRESSED PIPE </t>
  </si>
  <si>
    <t xml:space="preserve">JAWS 1" COMPRESSED PIPE </t>
  </si>
  <si>
    <t xml:space="preserve">JAWS 1-1/2" COMPRESSED PIPE </t>
  </si>
  <si>
    <t xml:space="preserve">JAWS 2" COMPRESSED PIPE </t>
  </si>
  <si>
    <t xml:space="preserve">JAWS 3" COMPRESSED PIPE </t>
  </si>
  <si>
    <t xml:space="preserve">JAWS 4" COMPRESSED PIPE </t>
  </si>
  <si>
    <t>3/4" 90 DEGREE ELBOW COMPRESSED PIPE</t>
  </si>
  <si>
    <t>3/4" 45 DEGREE ELBOW COMPRESSED PIPE</t>
  </si>
  <si>
    <t>3/4" EQUAL TEE COMPRESSED PIPE</t>
  </si>
  <si>
    <t>3/4" END CAP COMPRESSED PIPE</t>
  </si>
  <si>
    <t>3/4" REDUCING TEE X 1/2" FEMALE NPT COMPRESSED PIPE</t>
  </si>
  <si>
    <t>3/4" FASTPIPE SINGLE PORT OUTLET KIT COMPRESSED PIPE</t>
  </si>
  <si>
    <t>3/4" COMPRESSED PIPE X 1/2" NPT MALE THREADED NIPPLE</t>
  </si>
  <si>
    <t>3/4" SLIDE UNION COMPRESSED PIPE</t>
  </si>
  <si>
    <t xml:space="preserve">3/4" MULTI PORT WALL OUTLET W/SHUTOFF, 1/2" NPT (4X) </t>
  </si>
  <si>
    <t xml:space="preserve">3/4" COMPRESSED PIPE X 3/4" NPT FEMALE SWIVEL </t>
  </si>
  <si>
    <t>3/4" COMPRESSED PIPE X 1/2" COMPRESSED TUBING TRANS UNION</t>
  </si>
  <si>
    <t>3/4" CROSS FITTING COMPRESSED PIPE</t>
  </si>
  <si>
    <t>3/4" COMPRESSED PIPE X 3/4" COMPRESSED TUBING TRANS UNION</t>
  </si>
  <si>
    <t>3/4" COMPRESSED PIPE REPLACEMENT ORING</t>
  </si>
  <si>
    <t>3/4" 90 DEGREE REDUCING ELBOW X 1/2" FNPT COMPRESSED PIPE</t>
  </si>
  <si>
    <t>3/4" COMPRESSED PIPE X 1" COMPRESSED TUBING TRANSUNION</t>
  </si>
  <si>
    <t>3/4" VALVE KIT COMPRESSED PIPE LOCKABLE</t>
  </si>
  <si>
    <t>3/4" COMPRESSED PIPE X 3/4" NPT MALE THREADED NIPPLE</t>
  </si>
  <si>
    <t>3/4" COMPRESSED PIPE X 3/4" NPT FEMALE THREADED NIPPLE</t>
  </si>
  <si>
    <t>1"  UNION COMPRESSED PIPE</t>
  </si>
  <si>
    <t>1" 90 DEGREE ELBOW COMPRESSED PIPE</t>
  </si>
  <si>
    <t>1" 45 DEGREE ELBOW COMPRESSED PIPE</t>
  </si>
  <si>
    <t>1" EQUAL TEE COMPRESSED PIPE</t>
  </si>
  <si>
    <t>1" END CAP COMPRESSED PIPE</t>
  </si>
  <si>
    <t>1  REDUCING TEE X 1/2" FEMALE NPT  COMPRESSED PIPE</t>
  </si>
  <si>
    <t>1" SADDLE DROP X 1/2" FNPT COMPRESSED PIPE</t>
  </si>
  <si>
    <t>1" FASTPIPE SINGLE PORT OUTLET KIT COMPRESSED PIPE</t>
  </si>
  <si>
    <t>1" COMPRESSED PIPE X 1/2" NPT MALE THREADED NIPPLE</t>
  </si>
  <si>
    <t>1" SLIDE UNION COMPRESSED COMPRESSED PIPE</t>
  </si>
  <si>
    <t>1" MULTI PORT WALL OUTLET W/SHUTOFF, 1/2" NPT (4X)</t>
  </si>
  <si>
    <t xml:space="preserve">1" COMPRESSED PIPE X 3/4" NPT FEMALE SWIVEL </t>
  </si>
  <si>
    <t>1" COMPRESSED PIPE X 1/2" COMPRESSED TUBING TRANS UNION</t>
  </si>
  <si>
    <t>1" CROSS FITTING COMPRESSED PIPE</t>
  </si>
  <si>
    <t>1" COMPRESSED PIPE X 3/4" COMPRESSED TUBING TRANS UNION</t>
  </si>
  <si>
    <t>1" COMPRESSED PIPE REPLACEMENT ORING</t>
  </si>
  <si>
    <t>1" 90 DEGREE REDUCING ELBOW X 1/2" FNPT COMPRESSED PIPE</t>
  </si>
  <si>
    <t>1" COMPRESSED PIPE X 1" COMPRESSED TUBING TRANS UNION</t>
  </si>
  <si>
    <t>1" REDUCTION TEE X 3/4" COMPRESSED PIPE</t>
  </si>
  <si>
    <t>1" SADDLE DROP X  3/4" COMPRESSED PIPE</t>
  </si>
  <si>
    <t>1" COMPRESSED PIPE X 3/4" NPT MALE THREADED NIPPLE</t>
  </si>
  <si>
    <t>1" X 3/4" REDUCTION UNION COMPRESSED PIPE</t>
  </si>
  <si>
    <t>1" SADDLE DROP REPLACEMENT GASKET  COMPRESSED PIPE</t>
  </si>
  <si>
    <t>1" COMPRESSED PIPE X 1" NPT MALE THREADED NIPPLE</t>
  </si>
  <si>
    <t>1" COMPRESSED PIPE X 1" NPT FEMALE THREADED NIPPLE</t>
  </si>
  <si>
    <t>1" VALVE KIT COMPRESSED PIPE LOCKABLE</t>
  </si>
  <si>
    <t>1-1/2" UNION COMPRESSED PIPE</t>
  </si>
  <si>
    <t>1-1/2" 90 DEGREE ELBOW COMPRESSED PIPE</t>
  </si>
  <si>
    <t>1-1/2" 45 DEGREE ELBOW COMPRESSED PIPE</t>
  </si>
  <si>
    <t>1-1/2" EQUAL TEE COMPRESSED PIPE</t>
  </si>
  <si>
    <t>1-1/2" END CAP COMPRESSED PIPE</t>
  </si>
  <si>
    <t>1-1/2" REDUCING TEE X 1/2" FEMALE NPT COMPRESSED PIPE</t>
  </si>
  <si>
    <t>1-1/2" SADDLE DROP X 1/2" FNPT COMPRESSED PIPE</t>
  </si>
  <si>
    <t>1-1/2" SLIDE UNION COMPRESSED COMPRESSED PIPE</t>
  </si>
  <si>
    <t xml:space="preserve">1-1/2" COMPRESSED PIPE X 3/4" NPT FEMALE SWIVEL </t>
  </si>
  <si>
    <t>1-1/2" CROSS FITTING COMPRESSED PIPE</t>
  </si>
  <si>
    <t>1-1/2" COMPRESSED PIPE REPLACEMENT ORING</t>
  </si>
  <si>
    <t>1-1/2" SADDLE DROP X  3/4" COMPRESSED PIPE</t>
  </si>
  <si>
    <t>1-1/2" REDUCTION TEE X  3/4" COMPRESSED PIPE</t>
  </si>
  <si>
    <t>1-1/2" REDUCTION TEE X 1" COMPRESSED PIPE</t>
  </si>
  <si>
    <t>1-1/2" SADDLE DROP X  1" COMPRESSED PIPE</t>
  </si>
  <si>
    <t>1-1/2" SADDLE DROP REPLACEMENT GASKET  COMPRESSED PIPE</t>
  </si>
  <si>
    <t>1-1/2" COMPRESSED PIPE X 1" NPT MALE THREADED NIPPLE</t>
  </si>
  <si>
    <t>1-1/2" X 1" REDUCTION UNION COMPRESSED PIPE</t>
  </si>
  <si>
    <t>1-1/2" X 3/4" REDUCTION UNION COMPRESSED PIPE</t>
  </si>
  <si>
    <t>1-1/2" COMPRESSED PIPE X 1-1/2" NPT MALE THREADED NIPPLE</t>
  </si>
  <si>
    <t>1-1/2" COMPRESSED PIPE X 1-1/2" NPT FEMALE THREADED NIPPLE</t>
  </si>
  <si>
    <t>1-1/2" VALVE KIT COMPRESSED PIPE LOCKABLE</t>
  </si>
  <si>
    <t>2" UNION COMPRESSED PIPE</t>
  </si>
  <si>
    <t>2" 90 DEGREE ELBOW COMPRESSED PIPE</t>
  </si>
  <si>
    <t>2" 45 DEGREE ELBOW COMPRESSED PIPE</t>
  </si>
  <si>
    <t>2" EQUAL TEE COMPRESSED PIPE</t>
  </si>
  <si>
    <t>2" END CAP COMPRESSED PIPE</t>
  </si>
  <si>
    <t>2" REDUCING TEE X 1/2" FEMALE NPT  COMPRESSED PIPE</t>
  </si>
  <si>
    <t>2" SADDLE DROP X 1/2" FNPT COMPRESSED PIPE</t>
  </si>
  <si>
    <t>2" SLIDE UNION COMPRESSED COMPRESSED PIPE</t>
  </si>
  <si>
    <t xml:space="preserve">2" COMPRESSED PIPE X 2" NPT FEMALE SWIVEL </t>
  </si>
  <si>
    <t>2" CROSS FITTING COMPRESSED PIPE</t>
  </si>
  <si>
    <t>2" COMPRESSED PIPE REPLACEMENT ORING</t>
  </si>
  <si>
    <t>2" SADDLE DROP X  3/4" COMPRESSED PIPE</t>
  </si>
  <si>
    <t>2" REDUCTION TEE X  3/4" COMPRESSED PIPE</t>
  </si>
  <si>
    <t>2" REDUCTION TEE X 1" COMPRESSED PIPE</t>
  </si>
  <si>
    <t>2" SADDLE DROP X  1" COMPRESSED PIPE</t>
  </si>
  <si>
    <t>2" SADDLE DROP REPLACEMENT GASKET  COMPRESSED PIPE</t>
  </si>
  <si>
    <t>2" X 1" REDUCTION UNION COMPRESSED PIPE</t>
  </si>
  <si>
    <t>2" X 3/4" REDUCTION UNION COMPRESSED PIPE</t>
  </si>
  <si>
    <t>2" COMPRESSED PIPE X 1-1/2" NPT MALE THREADED NIPPLE</t>
  </si>
  <si>
    <t>2" X 1-1/2" REDUCTION UNION COMPRESSED PIPE</t>
  </si>
  <si>
    <t>2" COMPRESSED PIPE X 2" NPT MALE THREADED NIPPLE</t>
  </si>
  <si>
    <t>2" VALVE KIT COMPRESSED PIPE LOCKABLE</t>
  </si>
  <si>
    <t>3"  UNION COMPRESSED PIPE</t>
  </si>
  <si>
    <t>3" 90 DEGREE ELBOW COMPRESSED PIPE</t>
  </si>
  <si>
    <t>3" 45 DEGREE ELBOW COMPRESSED PIPE</t>
  </si>
  <si>
    <t>3" EQUAL TEE COMPRESSED PIPE</t>
  </si>
  <si>
    <t>3" END CAP COMPRESSED PIPE</t>
  </si>
  <si>
    <t>3" SLIDE UNION COMPRESSED COMPRESSED PIPE</t>
  </si>
  <si>
    <t>3" CROSS FITTING COMPRESSED PIPE</t>
  </si>
  <si>
    <t>3" COMPRESSED PIPE REPLACEMENT ORING</t>
  </si>
  <si>
    <t>3" SADDLE DROP X  3/4" COMPRESSED PIPE</t>
  </si>
  <si>
    <t>3" REDUCTION TEE X 2" COMPRESSED PIPE</t>
  </si>
  <si>
    <t>3" SADDLE DROP X  1" COMPRESSED PIPE</t>
  </si>
  <si>
    <t>3" SADDLE DROP REPLACEMENT GASKET  COMPRESSED PIPE</t>
  </si>
  <si>
    <t>3" X 2" REDUCTION UNION COMPRESSED PIPE</t>
  </si>
  <si>
    <t>3" COMPRESSED PIPE X 2" NPT MALE THREADED NIPPLE</t>
  </si>
  <si>
    <t>3" COMPRESSED PIPE X 3" NPT MALE THREADED NIPPLE</t>
  </si>
  <si>
    <t>4"  UNION COMPRESSED PIPE</t>
  </si>
  <si>
    <t>4" 90 DEGREE ELBOW COMPRESSED PIPE</t>
  </si>
  <si>
    <t>4" 45 DEGREE ELBOW COMPRESSED PIPE</t>
  </si>
  <si>
    <t>4" EQUAL TEE COMPRESSED PIPE</t>
  </si>
  <si>
    <t>4" END CAP COMPRESSED PIPE</t>
  </si>
  <si>
    <t>4" SLIDE UNION COMPRESSED COMPRESSED PIPE</t>
  </si>
  <si>
    <t>4" CROSS FITTING COMPRESSED PIPE</t>
  </si>
  <si>
    <t>4" COMPRESSED PIPE REPLACEMENT ORING</t>
  </si>
  <si>
    <t>4" REDUCTION TEE X 3" COMPRESSED PIPE</t>
  </si>
  <si>
    <t>4" X 2" REDUCTION UNION COMPRESSED PIPE</t>
  </si>
  <si>
    <t>4" X 3" REDUCTION UNION COMPRESSED PIPE</t>
  </si>
  <si>
    <t>4" COMPRESSED PIPE X 4" NPT MALE THREADED NIPPLE</t>
  </si>
  <si>
    <t>4" INLINE VALVE-MUST INCLUDE (2) FLANGES AND BOLTS</t>
  </si>
  <si>
    <t>CLAMP, FILTER, FCC-1 (A)</t>
  </si>
  <si>
    <t>CLAMP, FILTER, FCC-2 (B)</t>
  </si>
  <si>
    <t>CLAMP, FILTER, FCC-3 (C)</t>
  </si>
  <si>
    <t>CLAMP, FILTER, FCC-4 (D)</t>
  </si>
  <si>
    <t>CLAMP, FILTER, FCC-5 (E)</t>
  </si>
  <si>
    <t>3" FASTPIPE STRUT CLAMP</t>
  </si>
  <si>
    <t>3" HANGER - FOR 3/8-16 THREADED ROD</t>
  </si>
  <si>
    <t>4" HANGER - FOR 3/8-16 THREADED ROD</t>
  </si>
  <si>
    <t>6" HANGER - FOR 1/2"-13 THREADED ROD</t>
  </si>
  <si>
    <t>4" TUBING, STRUT CUSHION CLAMP  4.00 O.D.   FASTPIPE 4</t>
  </si>
  <si>
    <t>6" TUBING, STRUT CUSHION CLAMP  6.00 O.D.   FASTPIPE 6</t>
  </si>
  <si>
    <t xml:space="preserve">3" TOOL KIT FASTPIPE INDUSTRIAL </t>
  </si>
  <si>
    <t>PIPE CUTTER 2"x3-1/2", non returnable</t>
  </si>
  <si>
    <t>MANUAL PIPE CUTTER 4" THRU 6", non returnable</t>
  </si>
  <si>
    <t>DEBUR TOOL 3",  ELECT DRILL REQ, KIT</t>
  </si>
  <si>
    <t>PIPE DEBURRING TOOL / PIPE MARKER 4", ELECT DRILL REQ</t>
  </si>
  <si>
    <t>PIPE DEBURRING TOOL / PIPE MARKER 6", ELECT DRILL REQ</t>
  </si>
  <si>
    <t>3" ALUMINUM TUBING 19 FT 2 INCHES LONG FASTPIPE BLUE</t>
  </si>
  <si>
    <t>3" UNION FASTPIPE INDUSTRIAL</t>
  </si>
  <si>
    <t>3" 90 DEGREE ELBOW FASTPIPE  INDUSTRIAL</t>
  </si>
  <si>
    <t>3" EQUAL TEE FASTPIPE INDUSTRIAL</t>
  </si>
  <si>
    <t>3" END CAP FASTPIPE INDUSTRIAL</t>
  </si>
  <si>
    <t>3" SADDLE DROP FASTPIPE X  1/2"  FEMALE NPT INDUSTRIAL</t>
  </si>
  <si>
    <t>3" SPANNER WRENCH  FASTPIPE--Two Required, non returnable</t>
  </si>
  <si>
    <t>3" PIPE CLIP FASTPIPE ,  EACH</t>
  </si>
  <si>
    <t>3" PARTS KIT FASTPIPE  INDUSTRIAL  (1) O-RING  (1) SS BITE RING</t>
  </si>
  <si>
    <t>3" SADDLE DROP X  3/4" FASTPIPE INDUSTRIAL</t>
  </si>
  <si>
    <t>3" SADDLE DROP FASTPIPE X  3/4"  FEMALE NPT  INDUSTRIAL</t>
  </si>
  <si>
    <t>3" SADDLE DROP X  1" FASTPIPE  INDUSTRIAL</t>
  </si>
  <si>
    <t>3" FASTPIPE SADDLE DROP GASKET     RED COLOR</t>
  </si>
  <si>
    <t>3" SADDLE DROP FASTPIPE X 1" FEMALE NPT  INDUSTRIAL</t>
  </si>
  <si>
    <t>3" REDUCING TEE X 2" FEMALE NPT FASTPIPE INDUSTRIAL</t>
  </si>
  <si>
    <t>3" FASTPIPE X 3" NPT MALE THREADED NIPPLE  INDUSTRIAL</t>
  </si>
  <si>
    <t>3" VALVE KIT FASTPIPE  INDUSTRIAL LOCKABLE</t>
  </si>
  <si>
    <t>3" ALUMINUM PIPE (7' 6") FASTPIPE EACH, BLUE,   non returnable</t>
  </si>
  <si>
    <t>3" FLANGE FASTPIPE  COMPRESSION X FLANGE   4 HOLE, 7-1/2" OD, ANSI 150#</t>
  </si>
  <si>
    <t>3" FASTPIPE FLANGE GASKET AND BOLT SET</t>
  </si>
  <si>
    <t>4"  ALUMINUM TUBING 19 FT 2 INCHES LONG FASTPIPE</t>
  </si>
  <si>
    <t xml:space="preserve"> 4" UNION FASTPIPE INDUSTRIAL</t>
  </si>
  <si>
    <t>4" 90 DEGREE ELBOW FASTPIPE  INDUSTRIAL NEEDS (2) FI8002 to connect to pipe</t>
  </si>
  <si>
    <t>4" 45 DEGREE ELBOW FASTPIPE  INDUSTRIAL NEEDS (2) FI8002 to connect to pipe</t>
  </si>
  <si>
    <t>4" EQUAL TEE FASTPIPE  INDUSTRIAL NEEDS (3) FI8002 to connect to pipe</t>
  </si>
  <si>
    <t>4" END CAP FASTPIPE INDUSTRIAL NEEDS (1) FI8002 to connect to pipe</t>
  </si>
  <si>
    <t>4" INNER SEAL  FASTPIPE INDUSTRIAL</t>
  </si>
  <si>
    <t>4" SADDLE DROP REPLACEMENT GASKET  COMPRESSED PIPE</t>
  </si>
  <si>
    <t>4" UNION PLUG X 2" FEMALE NPT FASTPIPE INDUSTRIAL NEEDS(1) FI8002 to connect to pipe</t>
  </si>
  <si>
    <t>4" SADDLE DROP FASTPIPE X 1" FEMALE NPT / or 1" Pipe</t>
  </si>
  <si>
    <t>4" UNION PLUG X 3" FEMALE NPT FASTPIPE INDUSTRIAL NEEDS (1) FI8002 to connect to pipe</t>
  </si>
  <si>
    <t>4" BUTTERFLY VALVE FASTPIPE  INDUSTRIAL NEEDS (2) FI8002 to connect to pipe</t>
  </si>
  <si>
    <t>4" FLANGE , ANSI 150#, 9.0" OD X 8 BOLT FASTPIPE INDUSTRIAL</t>
  </si>
  <si>
    <t>4" FASTPIPE FLANGE GASKET AND BOLT SET</t>
  </si>
  <si>
    <t>6"  ALUMINUM TUBING 19 FT 2 INCHES LONG,  non returnable</t>
  </si>
  <si>
    <t>6" UNION FASTPIPE INDUSTRIAL</t>
  </si>
  <si>
    <t>6"  90 DEGREE ELBOW FASTPIPE  INDUSTRIAL NEEDS (2) FI9002 to connect to pipe</t>
  </si>
  <si>
    <t>6" 45 DEGREE ELBOW FASTPIPE  INDUSTRIAL NEEDS (2) FI9002 to connect to pipe</t>
  </si>
  <si>
    <t>6" EQUAL TEE FASTPIPE  INDUSTRIAL NEEDS (3) FI9002 to connect to pipe</t>
  </si>
  <si>
    <t>6" END CAP FASTPIPE INDUSTRIAL NEEDS (1) FI9002 to connect to pipe</t>
  </si>
  <si>
    <t>PRESS TOOL 3/4"-2"  LUGGING FP INDUSTRIAL 4" &amp; 6" PIPE</t>
  </si>
  <si>
    <t>REPLACEMENT BATTERY FOR FI9020 LUGGING TOOL</t>
  </si>
  <si>
    <t xml:space="preserve">LUG TOOL JAW SET,  4" and 6" FASTPIPE INDUSTRIAL, </t>
  </si>
  <si>
    <t>JAW  HOLDER ONLY</t>
  </si>
  <si>
    <t>4 INCH JAW SET</t>
  </si>
  <si>
    <t>6 INCH JAW SET</t>
  </si>
  <si>
    <t>PRESS TOOL, 2 BATTERIES, CASE 3" AND 4"</t>
  </si>
  <si>
    <t>6" INNER SEAL  FASTPIPE INDUSTRIAL</t>
  </si>
  <si>
    <t>6" SADDLE DROP REPLACEMENT GASKET  COMPRESSED PIPE</t>
  </si>
  <si>
    <t>6" UNION PLUG X 2" FEMALE NPT FASTPIPE INDUSTRIAL NEEDS (1) FI9002 to connect to pipe</t>
  </si>
  <si>
    <t>6" SADDLE DROP FASTPIPE X 1" FEMALE NPT or 1" Compression FASTPIPE  INDUSTRIAL</t>
  </si>
  <si>
    <t>6" UNION PLUG X 3"  FEMALE NPT FASTPIPE INDUSTRIAL NEEDS (1) FI9002 to connect to pipe</t>
  </si>
  <si>
    <t>6" X 4" REDUCER FASTPIPE INDUSTRIAL NEEDS (1) FI9002 and (1) FI8002 to connect to pipe</t>
  </si>
  <si>
    <t>6" FLANGE, ANSI 150#, 11.0" OD X 8 BOLT FASTPIPE INDUSTRIAL NEEDS (1) FI9002 TO CONNECT TO PIPE</t>
  </si>
  <si>
    <t>6" FASTPIPE FLANGE GASKET AND BOLT SET,  bolts are 3-1/4"" Long, 8 BOLT HOLE</t>
  </si>
  <si>
    <t>6" BUTTERFLY VALVE FASTPIPE  INDUSTRIAL NEEDS (2) FI9002 to connect to pipe</t>
  </si>
  <si>
    <t>1" MANIFOLD X (3) 3/4 OUTLETS</t>
  </si>
  <si>
    <t>1" MANIFOLD X (4) 3/4 OUTLETS</t>
  </si>
  <si>
    <t>1" MANIFOLD X (5) 3/4 OUTLETS</t>
  </si>
  <si>
    <t>1/2 MANIFOLD X (2) 1/2 OUTLETS,  one end blank, inert gas, wall spacing for Fastpipe 3/4 and 1</t>
  </si>
  <si>
    <t>SQUARE PRESSURE GAUGE FOR K93215-K93218, K96075 FILTER REGULATOR</t>
  </si>
  <si>
    <t>FILTER ONLY FOR K93216 K93217 K96050 K96075</t>
  </si>
  <si>
    <t>BOWL FOR 1/2" K93216 THRU K93218 and  K96075 Vert</t>
  </si>
  <si>
    <t>ADJUSTMENT CAP FOR K93216-218 FILTER REGULATOR and K96075 Vert</t>
  </si>
  <si>
    <t>PLUNGER DIAPHRAGM  FOR K93216-218 and K96075 Vert</t>
  </si>
  <si>
    <t>FILTER ONLY FOR K93218  1</t>
  </si>
  <si>
    <t>discontinued  AUTO TIRE INFLATOR, LITHIUM RECHARGEABLE</t>
  </si>
  <si>
    <t>REPLACEMENT CHARGER FOR K3000</t>
  </si>
  <si>
    <t>AUTO TIRE INFLATOR  +20 PSI OVERFILL OPTION</t>
  </si>
  <si>
    <t>QUICK COUPLER PACK (3) K5220 1/4 FEMALE, (3) K5221 1/4 MALE, FITS 30 CFM BODY</t>
  </si>
  <si>
    <t>COUPLER,  1/4" FEMALE NPT THREAD, SAFETY PUSH BUTTON, INDUSTRIAL STYLE, 30 CFM BODY</t>
  </si>
  <si>
    <t>COUPLER,  1/4" MALE NPT THREAD, SAFETY PUSH BUTTON, INDUSTRIAL STYLE, 30 CFM BODY</t>
  </si>
  <si>
    <t>COUPLER,  1/2" MALE NPT THREAD, SAFETY PUSH BUTTON, INDUSTRIAL STYLE, 30 CFM BODY</t>
  </si>
  <si>
    <t>AIR FILTER UNIT , 3/8"  NPT PORTS  (AF3000-03) with bracket</t>
  </si>
  <si>
    <t>AIR FILTER UNIT , 1/2"  NPT PORTS  (AF4000-04)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</si>
  <si>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</si>
  <si>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</si>
  <si>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</si>
  <si>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COUPLER,  1/2" MALE NPT THREAD, SAFETY PUSH BUTTON, INDUSTRIAL STYLE, 70 CFM BODY</t>
  </si>
  <si>
    <t>3/4" INLINE REGULATOR WITH GAUGE AND MOUNT BRACKET</t>
  </si>
  <si>
    <t>1" INLINE REGULATOR WITH GAUGE AND MOUNT BRACKET</t>
  </si>
  <si>
    <t xml:space="preserve">do not sell    2" NPT REGULATOR  AR-20    </t>
  </si>
  <si>
    <t>1/2" VERTICAL FILTER REGULATOR UNIT WITH GAUGE,  1/2" NPT PORTS</t>
  </si>
  <si>
    <t>3/4" VERTICAL FILTER REGULATOR UNIT WITH GAUGE,  3/4"  NPT PORTS</t>
  </si>
  <si>
    <t>1/2" MAXLINE MASTER KIT 100 FT, 3 OUTLETS, 1 COMP MANIFOLD, 1 TEE, 5 ELBOWS,  CUTTER AND BEVEL TOOL</t>
  </si>
  <si>
    <t>1/2" MAXLINE SINGLE PORT OUTLET IN CLAMSHELL 1/4" NPT OUTLET PORT</t>
  </si>
  <si>
    <t>1/2" MAXLINE OUTLET KIT, 1/4" OUTLET PORT WITH SHUTOFF</t>
  </si>
  <si>
    <t xml:space="preserve">1/2" MAXLINE THRU WALL OUTLET KIT, 1/4" OUTLET PORT </t>
  </si>
  <si>
    <t>1/2" MASTER KIT NAPA,  120 FT OF TUBING, 3 AIR OUTLETS</t>
  </si>
  <si>
    <t>1/2" MAXLINE MANIFOLD KIT</t>
  </si>
  <si>
    <t>1/2" MAXLINE TUBING 100FT ROLL, includes bevel tool and cutter,  non returnable</t>
  </si>
  <si>
    <t>MAXLINE 1/2 TUBING X 25 FT  with instruction sheet, non returnable</t>
  </si>
  <si>
    <t>MAXLINE 1/2 TUBING X 50 FT  with instruction sheet, non returnable</t>
  </si>
  <si>
    <t>1/2" MAXLINE TUBING 100FT ROLL, GREEN,  includes bevel tool and cutter, non returnable</t>
  </si>
  <si>
    <t>1/2" MAXLINE TUBING 300FT ROLL,  includes bevel tool and cutter, non returnable</t>
  </si>
  <si>
    <t>1/2" MAXLINE TUBING 300FT ROLL,  GREEN, includes bevel tool and cutter, non returnable</t>
  </si>
  <si>
    <t>3/4" MAXLINE TUBING 100FT ROLL,  includes bevel tool and cutter, non returnable</t>
  </si>
  <si>
    <t>MAXLINE 3/4 TUBING X 25 FT  with instruction sheet, non returnable</t>
  </si>
  <si>
    <t>MAXLINE 3/4 TUBING X 50 FT with instruction sheet, non returnable</t>
  </si>
  <si>
    <t>3/4" MAXLINE TUBING 100FT ROLL,  GREEN, includes bevel tool and cutter, non returnable</t>
  </si>
  <si>
    <t>3/4" MAXLINE TUBING 300FT ROLL,  includes bevel tool and cutter, non returnable</t>
  </si>
  <si>
    <t>3/4" MAXLINE TUBING 300FT ROLL, GREEN, includes bevel tool and cutter, non returnable</t>
  </si>
  <si>
    <t>1" MAXLINE TUBING 100FT ROLL  includes  bevel tool and cutter, non returnable</t>
  </si>
  <si>
    <t>MAXLINE 1" TUBING X 25 FT  with instruction sheet, non returnable</t>
  </si>
  <si>
    <t>MAXLINE 1" TUBING X 50 FT with instruction sheet, non returnable</t>
  </si>
  <si>
    <t>1" MAXLINE TUBING 100FT ROLL, GREEN, includes  bevel tool and cutter, non returnable</t>
  </si>
  <si>
    <t>1" MAXLINE TUBING 300FT ROLL,  includes bevel tool and cutter, non returnable</t>
  </si>
  <si>
    <t>1" MAXLINE TUBING 300FT ROLL, GREEN includes bevel tool and cutter, non returnable</t>
  </si>
  <si>
    <t>2" MAXLINE TUBING 200FT ROLL, does not include deburr tool, crimp tool or cutter, non returnable</t>
  </si>
  <si>
    <t>2" MAXLINE 100 FT ROLL  does not include deburr tool, crimp tool or cutter, non returnable</t>
  </si>
  <si>
    <t>1" MAXLINE MASTER KIT  300 FT</t>
  </si>
  <si>
    <t>3/4" MAXLINE SINGLE PORT OUTLET KIT IN CLAMSHELL, 1/2"" NPT OUTLET PORT</t>
  </si>
  <si>
    <t>3/4" MAXLINE OUTLET KIT, 1/2" NPT OUTLET PORT WITH TWO HOLES ON THE FACE,  1/2 NPT AND 1/4 NPT</t>
  </si>
  <si>
    <t>3/4" MAXLINE OUTLET KIT WITH TWO HOLES ON THE FACE, 1/2 NPT AND 1/4 NPT, WITH SHUTOFF VALVE</t>
  </si>
  <si>
    <t xml:space="preserve">3/4" MAXLINE SINGLE PORT OUTLET KIT WITH SHUTOFF, 1/2" NPT OUTLET PORT </t>
  </si>
  <si>
    <t xml:space="preserve">3/4" MAXLINE  THRU WALL OUTLET KIT, 1/2" NPT OUTLET PORT </t>
  </si>
  <si>
    <t>3/4"  MASTER KIT NAPA,  120 FT OF TUBING, 3 AIR OUTLETS</t>
  </si>
  <si>
    <t>1/2" MAXLINE X 3/8" MALE NPT STRAIGHT FITTING</t>
  </si>
  <si>
    <t>1/2" MAXLINE X 3/8" MALE NPT STRAIGHT FITTING CLAMSHELL</t>
  </si>
  <si>
    <t>1/2" MAXLINE X 1/2" MALE NPT STRAIGHT FITTING CLAMSHELL</t>
  </si>
  <si>
    <t>3/4" MAXLINE X 3/4" MALE NPT FITTING CLAMSHELL</t>
  </si>
  <si>
    <t>1" MAXLINE X 1" MALE NPT STRAIGHT FITTING</t>
  </si>
  <si>
    <t>3/4" MAXLINE X 1/2" MALE NPT FITTING CLAMSHELL</t>
  </si>
  <si>
    <t>1/2" MAXLINE X 1/2" FEMALE NPT STRAIGHT FITTING</t>
  </si>
  <si>
    <t>3/4" MAXLINE X 3/4" FEMALE NPT STRAIGHT FITTING</t>
  </si>
  <si>
    <t>1" MAXLINE X 1" FEMALE NPT STRAIGHT FITTING</t>
  </si>
  <si>
    <t>1/2" MAXLINE SINGLE PORT ELBOW, 1/2" FEMALE NPT</t>
  </si>
  <si>
    <t>1/2"  EQUAL TEE MAXLINE CLAMSHELL</t>
  </si>
  <si>
    <t>3/4" EQUAL TEE MAXLINE CLAMSHELL</t>
  </si>
  <si>
    <t>1"  EQUAL TEE  MAXLINE</t>
  </si>
  <si>
    <t>3/4" REDUCING TEE FITTING, DROP LEG 1/2" MAXLINE</t>
  </si>
  <si>
    <t>3/4" REDUCING TEE FITTING, DROP LEG 1/2" MAXLINE CLAMSHELL</t>
  </si>
  <si>
    <t>1" MAXLINE X 3/4" MALE NPT STRAIGHT FITTING</t>
  </si>
  <si>
    <t>1" REDUCING TEE FITTING, DROP LEG 1/2" MAXLINE</t>
  </si>
  <si>
    <t>1" REDUCING TEE FITTING, DROP LEG 3/4" MAXLINE</t>
  </si>
  <si>
    <t>1" X 1/2"  REDUCING UNION FITTING  MAXLINE</t>
  </si>
  <si>
    <t>1/2" UNION FITTING MAXLINE</t>
  </si>
  <si>
    <t>1/2" UNION FITTING MAXLINE CLAMSHELL</t>
  </si>
  <si>
    <t>3/4" UNION FITTING MAXLINE</t>
  </si>
  <si>
    <t>3/4" UNION FITTING MAXLINE CLAMSHELL</t>
  </si>
  <si>
    <t>1" UNION FITTING MAXLINE</t>
  </si>
  <si>
    <t>3/4" X 1/2"  REDUCING UNION FITTING  MAXLINE</t>
  </si>
  <si>
    <t>3/4" X 1/2"  REDUCING UNION FITTING  MAXLINE CLAMSHELL</t>
  </si>
  <si>
    <t>1" X 3/4" REDUCING UNION FITTING  MAXLINE</t>
  </si>
  <si>
    <t>1/2"  END CAP FITTING MAXLINE</t>
  </si>
  <si>
    <t>3/4"  END CAP FITTING MAXLINE</t>
  </si>
  <si>
    <t>1"  END CAP FITTING MAXLINE</t>
  </si>
  <si>
    <t>1/2" MAXLINE X 1/2" MALE NPT FITTING Stainless Steel</t>
  </si>
  <si>
    <t>3/4" MAXLINE X 3/4" MALE NPT FITTING Stainless Steel</t>
  </si>
  <si>
    <t>1" MAXLINE X 1" MALE NPT FITTING Stainless Steel</t>
  </si>
  <si>
    <t>1/2" EQUAL TEE MAXLINE  Stainless Steel</t>
  </si>
  <si>
    <t>3/4" EQUAL TEE MAXLINE  Stainless Steel</t>
  </si>
  <si>
    <t>1" EQUAL TEE MAXLINE Stainless Steel</t>
  </si>
  <si>
    <t>1/2" INLINE HAND VALVE MAXLINE standard handle</t>
  </si>
  <si>
    <t>3/4" INLINE HAND VALVE MAXLINE</t>
  </si>
  <si>
    <t>1" INLINE HAND VALVE MAXLINE</t>
  </si>
  <si>
    <t>1/2" CROSS FITTING MAXLINE</t>
  </si>
  <si>
    <t>3/4" CROSS FITTING MAXLINE</t>
  </si>
  <si>
    <t>1" CROSS FITTING MAXLINE</t>
  </si>
  <si>
    <t>1/2" SPLIT RING MAXLINE</t>
  </si>
  <si>
    <t>3/4" SPLIT RING MAXLINE</t>
  </si>
  <si>
    <t>1"  SPLIT RING MAXLINE</t>
  </si>
  <si>
    <t>1", 3/4", 1/2" MAXLINE-DURATEC TUBING CUTTER (RED), non returnable</t>
  </si>
  <si>
    <t>1/2" ORING MAXLINE</t>
  </si>
  <si>
    <t>3/4"  O-RING MAXLINE</t>
  </si>
  <si>
    <t>1"  ORING MAXLINE</t>
  </si>
  <si>
    <t>1" PIPE CLIP MAXLINE 10/PACK</t>
  </si>
  <si>
    <t>3/4" ELBOW MAXLINE</t>
  </si>
  <si>
    <t>3/4" ELBOW MAXLINE CLAMSHELL</t>
  </si>
  <si>
    <t>1" ELBOW MAXLINE</t>
  </si>
  <si>
    <t>1/2"  ELBOW FITTING MAXLINE</t>
  </si>
  <si>
    <t>1/2"  ELBOW FITTING MAXLINE CLAMSHELL</t>
  </si>
  <si>
    <t>1/2" MAXLINE X 1/2" MALE NPT ELBOW FITTING</t>
  </si>
  <si>
    <t>3/4" MAXLINE X 1/2" MALE NPT ELBOW FITTING</t>
  </si>
  <si>
    <t>3/4" MAXLINE X 3/4" MALE NPT ELBOW FITTING</t>
  </si>
  <si>
    <t>1"  REDUCING TEE, 3/4" FEMALE NPT DROP LEG,   MAXLINE</t>
  </si>
  <si>
    <t>1" MAXLINE X 1" MALE NPT ELBOW FITTING</t>
  </si>
  <si>
    <t>TUBING CUTTER MAXLINE 1/2" AND 3/4" non returnable</t>
  </si>
  <si>
    <t>1/2-3/4-1"  MAXLINE BEVELING TOOL, non returnable</t>
  </si>
  <si>
    <t>MAXLINE BENDER TOOL KIT, WITH DIES FOR 1/2, 3/4, 1", non returnable</t>
  </si>
  <si>
    <t>MAXLINE STRAIGHTENING TOOL, 7 WHEEL, non returnable</t>
  </si>
  <si>
    <t>PIPE WRAP TAPE 2" X 100 FT  10 MIL, non returnable</t>
  </si>
  <si>
    <t>1/2" MAXLINE SINGLE PORT OUTLET, 1/2" NPT PORT</t>
  </si>
  <si>
    <t>SINGLE PORT OUTLET, 1/2" npt outlet BLOCK ONLY</t>
  </si>
  <si>
    <t>DUAL PORT OUTLET, 1/2" npt &amp; 1/4" npt outlet BLOCK ONLY</t>
  </si>
  <si>
    <t>1/2" MAXLINE SINGLE PORT OUTLET WITH SHUTOFF, 1/2" NPT PORT</t>
  </si>
  <si>
    <t>1/2" MAXLINE MULTI PORT OUTLET,1/2" NPT PORT (4X)</t>
  </si>
  <si>
    <t>1/2" MAXLINE MULTI PORT OUTLET  WITH SHUTOFF, 1/2" NPT PORT (4X)</t>
  </si>
  <si>
    <t>3/4" MAXLINE MULTI PORT OUTLET, 1/2" NPT PORT (4X)</t>
  </si>
  <si>
    <t>3/4" MAXLINE MULTI PORT OUTLET WITH SHUTOFF, 1/2" NPT PORT (4X)</t>
  </si>
  <si>
    <t>1" MAXLINE MULTI PORT OUTLET, 1/2" NPT PORT (4X)</t>
  </si>
  <si>
    <t>1" MAXLINE MULTI  PORT OUTLET  WITH SHUTOFF, 1/2" NPT PORT (4X)</t>
  </si>
  <si>
    <t>2" UNION FITTING MAXLINE</t>
  </si>
  <si>
    <t>2" TEE FITTING MAXLINE</t>
  </si>
  <si>
    <t>2" REDUCING TEE X 1"" FEMALE NPT FITTING MAXLINE</t>
  </si>
  <si>
    <t>2" ELBOW FITTING MAXLINE</t>
  </si>
  <si>
    <t>2" MAXLINE X 1" MALE NPTF STRAIGHT FITTING</t>
  </si>
  <si>
    <t>2" MAXLINE X 2" MALE NPTF STRAIGHT FITTING</t>
  </si>
  <si>
    <t>2" MAXLINE CRIMP SLEEVE</t>
  </si>
  <si>
    <t>2" MAXLINE CUTTER, non returnable</t>
  </si>
  <si>
    <t>2" MAXLINE ORING</t>
  </si>
  <si>
    <t>2" MAXLINE HYDRAULIC CRIMPING TOOL,    non returnable</t>
  </si>
  <si>
    <t>2" MAXLINE CRIMP HEAD, WITH ALUMINUM EXPANDER PLUG</t>
  </si>
  <si>
    <t>2" MAXLINE CRIMP HEAD</t>
  </si>
  <si>
    <t>2" MAXLINE DEBURR TOOL, non returnable</t>
  </si>
  <si>
    <t>2" MAXLINE INSTALLATION EXPANDER PLUG  non returnable</t>
  </si>
  <si>
    <t>MOTORIZED BALL, 1/4", 110-230V, BRASS</t>
  </si>
  <si>
    <t>MOTORIZED BALL, 1/4", 110-230V, SS316</t>
  </si>
  <si>
    <t>MOTORIZED BALL, 1/2", 110-230V, BRASS</t>
  </si>
  <si>
    <t>MOTORIZED BALL, 1/2", 110-230V, SS316</t>
  </si>
  <si>
    <t>MOTORIZED BALL, 3/4", 110-230V, BRASS</t>
  </si>
  <si>
    <t>MOTORIZED BALL, 3/4", 110-230V, SS316</t>
  </si>
  <si>
    <t>MOTORIZED BALL, 1", 110-230V, BRASS</t>
  </si>
  <si>
    <t>MOTORIZED BALL, 1", 110-230V, SS316</t>
  </si>
  <si>
    <t>MOTORIZED BALL, 1-1/4", 110-230V, BRASS</t>
  </si>
  <si>
    <t>MOTORIZED BALL, 1-1/4", 110-230V, SS316</t>
  </si>
  <si>
    <t xml:space="preserve">JAWS 1/2" COMPRESSED PIPE </t>
  </si>
  <si>
    <t>1/2" SINGLE PORT OUTLET, 1/4" NPT OUTLET PORT , COMPRESSED FLEXIBLE TUBING</t>
  </si>
  <si>
    <t>1/2" SINGLE PORT OUTLET, 1/4" NPT OUTLET PORT, WITH SHUTOFF  , COMPRESSED FLEXIBLE TUBING</t>
  </si>
  <si>
    <t>1/2" SINGLE PORT OUTLET,  THRU WALL, 1/4" NPT OUTLET PORT  , COMPRESSED FLEXIBLE TUBING</t>
  </si>
  <si>
    <t>MCMASTER ONLY  MAXLINE 1/2 TUBING X 2 FT WITH DEBUR TOOL AND INSTRUCTION SHEET *ADD WARNING LABEL*</t>
  </si>
  <si>
    <t>MCMASTER ONLY MAXLINE 1/2 TUBING X 5 FT WITH DEBUR TOOL AND INSTRUCTION SHEET *ADD WARNING LABEL*</t>
  </si>
  <si>
    <t>MCMASTER ONLY MAXLINE 1/2 TUBING X 10 FT WITH DEBUR TOOL AND INSTRUCTION SHEET *ADD WARNING LABEL*</t>
  </si>
  <si>
    <t>MCMASTER ONLY MAXLINE 1/2 TUBING X 15 FT WITH DEBUR TOOL AND INSTRUCTION SHEET *ADD WARNING LABEL*</t>
  </si>
  <si>
    <t>MCMASTER ONLY MAXLINE 1/2 TUBING X 25 FT WITH DEBUR TOOL AND INSTRUCTION SHEET *ADD WARNING LABEL*</t>
  </si>
  <si>
    <t>MCMASTER ONLY MAXLINE 3/4 TUBING X 2 FT WITH DEBUR TOOL AND INSTRUCTION SHEET *ADD WARNING LABEL*</t>
  </si>
  <si>
    <t>MCMASTER ONLY MAXLINE 3/4 TUBING X 5 FT WITH DEBUR TOOL AND INSTRUCTION SHEET *ADD WARNING LABEL*</t>
  </si>
  <si>
    <t>MCMASTER ONLY MAXLINE 3/4 TUBING X 10 FT WITH DEBUR TOOL AND INSTRUCTION SHEET *ADD WARNING LABEL*</t>
  </si>
  <si>
    <t>MCMASTER ONLY MAXLINE 3/4 TUBING X 15 FT WITH DEBUR TOOL AND INSTRUCTION SHEET *ADD WARNING LABEL*</t>
  </si>
  <si>
    <t>MCMASTER ONLY MAXLINE 3/4 TUBING X 25 FT WITH DEBUR TOOL AND INSTRUCTION SHEET *ADD WARNING LABEL*</t>
  </si>
  <si>
    <t>MCMASTER ONLY MAXLINE 1" TUBING X 2 FT WITH DEBUR TOOL AND INSTRUCTION SHEET *ADD WARNING LABEL*</t>
  </si>
  <si>
    <t>MCMASTER ONLY MAXLINE 1" TUBING X 5 FT WITH DEBUR TOOL AND INSTRUCTION SHEET *ADD WARNING LABEL*</t>
  </si>
  <si>
    <t>MCMASTER ONLY MAXLINE 1" TUBING X 10 FT WITH DEBUR TOOL AND INSTRUCTION SHEET *ADD WARNING LABEL*</t>
  </si>
  <si>
    <t>MCMASTER ONLY MAXLINE 1" TUBING X 15 FT WITH DEBUR TOOL AND INSTRUCTION SHEET *ADD WARNING LABEL*</t>
  </si>
  <si>
    <t>MCMASTER ONLY MAXLINE 1" TUBING X 25 FT WITH DEBUR TOOL AND INSTRUCTION SHEET *ADD WARNING LABEL*</t>
  </si>
  <si>
    <t>3/4" SINGLE PORT OUTLET, 1/2" NPT OUTLET PORT , COMPRESSED FLEXIBLE TUBING</t>
  </si>
  <si>
    <t>3/4" 2 PORT OUTLET, 1/2 NPT &amp; 1/4 NPT , COMPRESSED FLEXIBLE TUBING</t>
  </si>
  <si>
    <t>3/4" 2 PORT OUTLET,  1/2 NPT &amp; 1/4 NPT, W SHUTOFF , COMPRESSED FLEXIBLE TUBING</t>
  </si>
  <si>
    <t>3/4" SINGLE PORT OUTLET, 1/2" NPT OUTLET PORT, WITH SHUTOFF  , COMPRESSED FLEXIBLE TUBING</t>
  </si>
  <si>
    <t>3/4" SINGLE PORT OUTLET, THRU WALL,  1/2" NPT OUTLET PORT , COMPRESSED FLEXIBLE TUBING</t>
  </si>
  <si>
    <t>1/2" COMPRESSED FLEXIBLE TUBING X 3/8" MALE NPT STRAIGHT FITTING</t>
  </si>
  <si>
    <t>1/2" COMPRESSED FLEXIBLE TUBING X 1/2" MALE NPT STRAIGHT FITTING</t>
  </si>
  <si>
    <t>3/4" COMPRESSED FLEXIBLE TUBING X 3/4" MALE NPT FITTING</t>
  </si>
  <si>
    <t>1" COMPRESSED FLEXIBLE TUBING X 1" MALE NPT STRAIGHT FITTING</t>
  </si>
  <si>
    <t>3/4" COMPRESSED FLEXIBLE TUBING X 1/2" MALE NPT FITTING</t>
  </si>
  <si>
    <t>1/2" COMPRESSED FLEXIBLE TUBING X 1/2" FEMALE NPT STRAIGHT FITTING</t>
  </si>
  <si>
    <t>3/4" COMPRESSED FLEXIBLE TUBING X 3/4" FEMALE NPT STRAIGHT FITTING</t>
  </si>
  <si>
    <t>1/2" COMPRESSED FLEXIBLE TUBING SINGLE PORT ELBOW, 1/2" FEMALE NPT</t>
  </si>
  <si>
    <t>1/2"  EQUAL TEE COMPRESSED FLEXIBLE TUBING</t>
  </si>
  <si>
    <t>3/4" EQUAL TEE COMPRESSED FLEXIBLE TUBING</t>
  </si>
  <si>
    <t>1"  EQUAL TEE  COMPRESSED FLEXIBLE TUBING</t>
  </si>
  <si>
    <t>3/4" REDUCING TEE FITTING, DROP LEG 1/2" COMPRESSED FLEXIBLE TUBING</t>
  </si>
  <si>
    <t>1" COMPRESSED FLEXIBLE TUBING X 3/4" MALE NPT STRAIGHT FITTING</t>
  </si>
  <si>
    <t>1" REDUCING TEE FITTING, DROP LEG 1/2" COMPRESSED FLEXIBLE TUBING</t>
  </si>
  <si>
    <t>1" REDUCING TEE FITTING, DROP LEG 3/4" COMPRESSED FLEXIBLE TUBING</t>
  </si>
  <si>
    <t>1/2" REDUCING TEE X 1/2" FEMALE NPT COMPRESSED FLEXIBLE TUBING</t>
  </si>
  <si>
    <t>1" X 1/2"  REDUCING UNION FITTING  COMPRESSED FLEXIBLE TUBING</t>
  </si>
  <si>
    <t>1/2" UNION FITTING COMPRESSED FLEXIBLE TUBING</t>
  </si>
  <si>
    <t>3/4" UNION FITTING COMPRESSED FLEXIBLE TUBING</t>
  </si>
  <si>
    <t>1" UNION FITTING COMPRESSED FLEXIBLE TUBING</t>
  </si>
  <si>
    <t>3/4" X 1/2"  REDUCING UNION FITTING  COMPRESSED FLEXIBLE TUBING</t>
  </si>
  <si>
    <t>1" X 3/4" REDUCING UNION FITTING  COMPRESSED FLEXIBLE TUBING</t>
  </si>
  <si>
    <t>1/2"  END CAP FITTING COMPRESSED FLEXIBLE TUBING</t>
  </si>
  <si>
    <t>3/4"  END CAP FITTING COMPRESSED FLEXIBLE TUBING</t>
  </si>
  <si>
    <t>1"  END CAP FITTING COMPRESSED FLEXIBLE TUBING</t>
  </si>
  <si>
    <t>1/2" INLINE HAND VALVE COMPRESSED FLEXIBLE TUBING standard handle</t>
  </si>
  <si>
    <t>3/4" INLINE HAND VALVE COMPRESSED FLEXIBLE TUBING</t>
  </si>
  <si>
    <t>1" INLINE HAND VALVE COMPRESSED FLEXIBLE TUBING</t>
  </si>
  <si>
    <t>1/2"  REPLACEMENT ORING COMPRESSED FLEXIBLE TUBING</t>
  </si>
  <si>
    <t>3/4"  REPLACEMENT ORING COMPRESSED FLEXIBLE TUBING- PACK OF 10</t>
  </si>
  <si>
    <t>1"  REPLACEMENT ORING COMPRESSED FLEXIBLE TUBING</t>
  </si>
  <si>
    <t>3/4" ELBOW COMPRESSED FLEXIBLE TUBING</t>
  </si>
  <si>
    <t>1" ELBOW COMPRESSED FLEXIBLE TUBING</t>
  </si>
  <si>
    <t>3/4" REDUCING TEE, 1/2" FEMALE NPT DROP LEG  COMPRESSED FLEXIBLE TUBING</t>
  </si>
  <si>
    <t>1/2"  ELBOW FITTING COMPRESSED FLEXIBLE TUBING</t>
  </si>
  <si>
    <t>1/2" COMPRESSED FLEXIBLE TUBING X 1/2" MALE NPT ELBOW FITTING</t>
  </si>
  <si>
    <t>3/4" COMPRESSED FLEXIBLE TUBING X 1/2" MALE NPT ELBOW FITTING</t>
  </si>
  <si>
    <t>3/4" COMPRESSED FLEXIBLE TUBING X 3/4" MALE NPT ELBOW FITTING</t>
  </si>
  <si>
    <t>1"  REDUCING TEE, 3/4" FEMALE NPT DROP LEG,   COMPRESSED FLEXIBLE TUBING</t>
  </si>
  <si>
    <t>1" COMPRESSED FLEXIBLE TUBING X 1" MALE NPT ELBOW FITTING</t>
  </si>
  <si>
    <t>1/2"-3/4"-1" HAND CRIMP TOOL COMPRESSED FLEXIBLE TUBING</t>
  </si>
  <si>
    <t>1/2" SINGLE PORT OUTLET, 1/2" NPT OUTLET PORT , COMPRESSED FLEXIBLE TUBING</t>
  </si>
  <si>
    <t>1/2" SINGLE PORT OUTLET, 1/2" NPT OUTLET PORT, WITH SHUTOFF  , COMPRESSED FLEXIBLE TUBING</t>
  </si>
  <si>
    <t>1/2" MULTI PORT OUTLET, 1/2" NPT PORT (4X), , COMPRESSED FLEXIBLE TUBING</t>
  </si>
  <si>
    <t>1/2" MULTI PORT OUTLET, 1/2" NPT PORT (4X), W SHUTOFF , COMPRESSED FLEXIBLE TUBING</t>
  </si>
  <si>
    <t>3/4" MULTI PORT OUTLET, 1/2" NPT PORT (4X), , COMPRESSED FLEXIBLE TUBING</t>
  </si>
  <si>
    <t>3/4" MULTI PORT OUTLET, 1/2" NPT PORT (4X), W SHUTOFF , COMPRESSED FLEXIBLE TUBING</t>
  </si>
  <si>
    <t>1" MULTI PORT OUTLET, 1/2" NPT PORT (4X), , COMPRESSED FLEXIBLE TUBING</t>
  </si>
  <si>
    <t>1" MULTI PORT OUTLET, 1/2" NPT PORT (4X), W SHUTOFF , COMPRESSED FLEXIBLE TUBING</t>
  </si>
  <si>
    <t>1/4" MINI DISPOSABLE INLINE DESICCANT  DRYER, 2 PK</t>
  </si>
  <si>
    <t>NO LOSS, FLOAT OPERATED, 1/2", EGG, 230PSI</t>
  </si>
  <si>
    <t>DRAIN, INTERNAL FLOAT, 1/8 NPT DRAIN PORT</t>
  </si>
  <si>
    <t>BRASS REPL FOR EF1 DRAIN, 232PSI, 1/2</t>
  </si>
  <si>
    <t>HOLDING TANK VENT FILTER, 5/8", 3/4", 1", 1-1/2"</t>
  </si>
  <si>
    <t>RNC DRYER ELEMENT KIT</t>
  </si>
  <si>
    <t>REGENERATIVE, MODULAR, 3 CFM, 1/2", 115V</t>
  </si>
  <si>
    <t>REGENERATIVE, MODULAR, 5 CFM, 1/2", 115V</t>
  </si>
  <si>
    <t>REGENERATIVE, MODULAR, 10 CFM, 1/2", 115V</t>
  </si>
  <si>
    <t>REGENERATIVE, MODULAR, 15 CFM, 1/2", 115V</t>
  </si>
  <si>
    <t>REGENERATIVE, MODULAR, 20 CFM, 1/2", 115V</t>
  </si>
  <si>
    <t>REGENERATIVE, MODULAR, 25 CFM, 1/2", 115V</t>
  </si>
  <si>
    <t>REGENERATIVE, MODULAR, 30 CFM, 1/2", 115V</t>
  </si>
  <si>
    <t>REGENERATIVE, MODULAR, 40 CFM, 1-1/2", 115V</t>
  </si>
  <si>
    <t>REGENERATIVE, MODULAR, 50 CFM, 1-1/2", 115V</t>
  </si>
  <si>
    <t>REGENERATIVE, MODULAR, 60 CFM, 1-1/2", 115V</t>
  </si>
  <si>
    <t>REGENERATIVE, MODULAR, 75 CFM, 1-1/2", 115V</t>
  </si>
  <si>
    <t>REGENERATIVE, MODULAR, 100 CFM, 1-1/2", 115V</t>
  </si>
  <si>
    <t>REGENERATIVE, MODULAR, 120 CFM, 1-1/2", 115V</t>
  </si>
  <si>
    <t>REGENERATIVE, MODULAR, 240 CFM, 1-1/2", 115V</t>
  </si>
  <si>
    <t>NO LOSS, FLOAT OPERATED, 1/2"X3/8", 1765 CFM, 44 PSI</t>
  </si>
  <si>
    <t>NO LOSS, FLOAT OPERATED, 1/2"X3/8", 1765 CFM, 144 PSI</t>
  </si>
  <si>
    <t>NO LOSS, FLOAT OPERATED, 1/2"X3/8", 1765 CFM, 232 PSI</t>
  </si>
  <si>
    <t>NO LOSS, FLOAT OPERATED, 3/4"X1/2", 4590 CFM, 44 PSI</t>
  </si>
  <si>
    <t>NO LOSS, FLOAT OPERATED, 3/4"X1/2", 4590 CFM, 144 PSI</t>
  </si>
  <si>
    <t>NO LOSS, FLOAT OPERATED, 3/4"X1/2", 4590 CFM, 232 PSI</t>
  </si>
  <si>
    <t>OIL WATER SEPARATOR, MINI, 7 GALLON</t>
  </si>
  <si>
    <t>OIL WATER SEPARATOR, 15 GALLON</t>
  </si>
  <si>
    <t>OIL WATER SEPARATOR, 30 GALLON</t>
  </si>
  <si>
    <t>OIL WATER SEPARATOR, 55 GALLON</t>
  </si>
  <si>
    <t>OIL WATER SEPARATOR INSTALLATION KIT MP-KIT-01</t>
  </si>
  <si>
    <t>OIL WATER SEPARATOR INSTALLATION KIT MP-KIT-02</t>
  </si>
  <si>
    <t>OIL WATER SEPARATOR INSTALLATION KIT MP-KIT-03</t>
  </si>
  <si>
    <t>MOISTURE SEPARATOR, 350 CFM, 1", 1/2" NPT PORT</t>
  </si>
  <si>
    <t>MOISTURE SEPARATOR, 700 CFM, 2", 1/2" NPT PORT</t>
  </si>
  <si>
    <t>MOISTURE SEPARATOR, 1300 CFM, 3", 1/2" NPT PORT</t>
  </si>
  <si>
    <t>MOISTURE SEPARATOR KIT HEAD SEAL O-RING 15/60</t>
  </si>
  <si>
    <t>MOISTURE SEPARATOR KIT HEAD SEAL O-RING 120/175/350</t>
  </si>
  <si>
    <t>MOISTURE SEPARATOR KIT HEAD SEAL O-RING 700</t>
  </si>
  <si>
    <t>MOISTURE SEPARATOR KIT HEAD SEAL O-RING 1300</t>
  </si>
  <si>
    <t>MOLECULAR SIEVE DESICCANT, 4 ANGSTROM, 4X8 MESH, 200 LB Drum</t>
  </si>
  <si>
    <t xml:space="preserve">NO LOSS, ELECTRONIC, IN 1/2"X2 OUT 3/8", 90-260V, </t>
  </si>
  <si>
    <t xml:space="preserve">NO LOSS, ELECTRONIC, IN 1/2"X2 OUT 1/2"X1, 90-260V, </t>
  </si>
  <si>
    <t xml:space="preserve">NO LOSS, ELECTRONIC, IN 1/2"X2" OUT 1/2", 90-260V, </t>
  </si>
  <si>
    <t xml:space="preserve">NO LOSS, ELECTRONIC, IN 1/2"X2" OUT 3/8", 90-260V, </t>
  </si>
  <si>
    <t xml:space="preserve">NO LOSS, ELECTRONIC, IN 3/4"X3" OUT 1/2"X1", 90-260V, </t>
  </si>
  <si>
    <t>PAINTERS CLIP ASSEMBLY, NON STATIC HOSE, REGULATOR AND DRYER</t>
  </si>
  <si>
    <t>HOSE REEL,  3/8 X 50 FT, 1/2" INLET X 1/4" NPT OUTLET,  BLUE, DUAL ARM, ALL METAL, RAPIDAIR</t>
  </si>
  <si>
    <t>HOSE REEL, 3/8" X 50 FT 1/2" INLET X 1/4" NPT OUTLET,  BLACK W/ RED HOSE, DUAL ARM, ALL METAL</t>
  </si>
  <si>
    <t>HOSE REEL,  3/8 X 75 FT, 1/2" INLET X 1/4" NPT OUTLET,  BLUE, DUAL ARM, ALL METAL, RAPIDAIR</t>
  </si>
  <si>
    <t>HOSE REEL, 3/8 X 75 FT, 1/2" INLET X 1/4" NPT OUTLET,  BLACK W/ RED HOSE, DUAL ARM, ALL METAL</t>
  </si>
  <si>
    <t>HOSE REEL,  1/2 X 50 FT, 1/2" INLET X 1/2" NPT OUTLET,  BLUE, DUAL ARM, ALL METAL, RAPIDAIR</t>
  </si>
  <si>
    <t>HOSE REEL, 1/2 X 100 FT, 1/2" INLET X 1/2" NPT OUTLET,  BLUE, RAPIDAIR **SHIP  LTL ONLY **</t>
  </si>
  <si>
    <t>BLOW GUN + 20FT COIL HOSE + SAFETY COUPLER</t>
  </si>
  <si>
    <t>REFRIGERATED, 10 CFM, 1/2", 115V</t>
  </si>
  <si>
    <t>REFRIGERATED, 15 CFM, 1/2", 115V</t>
  </si>
  <si>
    <t>REFRIGERATED, 25 CFM, 1/2", 115V</t>
  </si>
  <si>
    <t>REFRIGERATED, 35 CFM, 3/4", 115V</t>
  </si>
  <si>
    <t>REFRIGERATED, 50 CFM, 3/4", 115V</t>
  </si>
  <si>
    <t>REFRIGERATED, 60 CFM, 3/4", 115V</t>
  </si>
  <si>
    <t>REFRIGERATED, 75 CFM, 3/4", 115V</t>
  </si>
  <si>
    <t>REFRIGERATED, 100 CFM, 1-1/2", 115V</t>
  </si>
  <si>
    <t>REFRIGERATED, 125 CFM, 1-1/2", 115V</t>
  </si>
  <si>
    <t>ALL-IN-ONE DIGITAL CYCLING REFRIGERATED DRYER (2 INTEGRATED FILTERS) 150CFM, 1-1/2, 230V</t>
  </si>
  <si>
    <t>REPLACEMENT PAWL/SPRING FOR R-03050 HOSE REEL</t>
  </si>
  <si>
    <t>REPLACEMENT PAWL/SPRING FOR R-03050 HOSE REEL, QTY 5</t>
  </si>
  <si>
    <t>REPLACEMENT PAWL/SPRING FOR R-03075 &amp; R-05050 HOSE REEL</t>
  </si>
  <si>
    <t>REPLACEMENT PAWL/SPRING FOR R-03075 &amp; R-05050 HOSE REEL, QTY 5</t>
  </si>
  <si>
    <t>REPLACEMENT PAWL/SPRING FOR R-05100 HOSE REEL</t>
  </si>
  <si>
    <t>REPLACEMENT PAWL/SPRING FOR R-05100 HOSE REEL, QTY 5</t>
  </si>
  <si>
    <t>3/8" X 50' REPLACEMENT HOSE FOR HOSE REEL R-03050</t>
  </si>
  <si>
    <t>3/8" X 75' REPLACEMENT HOSE FOR HOSE REEL R-03075</t>
  </si>
  <si>
    <t>1/2" X 50' REPLACMENT HOSE FOR HOSE REEL R-05050</t>
  </si>
  <si>
    <t>1/2" X 100' REPLACEMENT HOSE FOR HOSE REEL R-05100</t>
  </si>
  <si>
    <t>SWIVEL BRACKET FOR R-05050</t>
  </si>
  <si>
    <t>REFRIGERATED, 35 CFM, 1/2", 115V</t>
  </si>
  <si>
    <t>BRACKETS,WALL MOUNT FOR RST DRYER</t>
  </si>
  <si>
    <t>BREATHER VENT, 1/8", 10PK</t>
  </si>
  <si>
    <t>BREATHER VENT, 1/4", 10PK</t>
  </si>
  <si>
    <t>BREATHER VENT, 3/8", 10PK</t>
  </si>
  <si>
    <t>BREATHER VENT, 1/2", 10PK</t>
  </si>
  <si>
    <t>PNEUMATIC EXHAUST MUFFLER, 1/8" NPT, 10PK</t>
  </si>
  <si>
    <t>PNEUMATIC EXHAUST MUFFLER, 1/4" NPT, 10PK</t>
  </si>
  <si>
    <t>PNEUMATIC EXHAUST MUFFLER, 3/8" NPT, 10PK</t>
  </si>
  <si>
    <t>PNEUMATIC EXHAUST MUFFLER, 1/2" NPT, 10PK</t>
  </si>
  <si>
    <t>HEAVY-DUTY SILENCER/MUFFLER, 1/8" MALE NPT, 5PK</t>
  </si>
  <si>
    <t>HEAVY-DUTY SILENCER/MUFFLER, 1/4" MALE NPT, 5PK</t>
  </si>
  <si>
    <t>HEAVY-DUTY SILENCER/MUFFLER, 3/8" MALE NPT, 5 PK</t>
  </si>
  <si>
    <t>HEAVY-DUTY SILENCER/MUFFLER, 1/2" MALE NPT, 5 PK</t>
  </si>
  <si>
    <t>SPEED CONTROL MUFFLER, 1/8" NPT, 20 SCFM, 10PK</t>
  </si>
  <si>
    <t>SPEED CONTROL MUFFLER, 1/4" NPT, 30 SCFM,10PK</t>
  </si>
  <si>
    <t xml:space="preserve">SPEED CONTROL MUFFLER, 3/8" NPT, 40 SCFM, 10 PK </t>
  </si>
  <si>
    <t xml:space="preserve">SPEED CONTROL MUFFLER, 1/2" NPT, 60 SCFM, 10 PK </t>
  </si>
  <si>
    <t>1/2" MAXLINE STRUT CUSHION CLAMP   .62 O.D  5/8"" TUBING</t>
  </si>
  <si>
    <t>1" MAXLINE STRUT CUSHION CLAMP       1"" N. PIPE  1.31 O.D.</t>
  </si>
  <si>
    <t>2" MAXLINE STRUT CUSHION CLAMP     63MM -2-1/2" ALUM PIPE</t>
  </si>
  <si>
    <t>1/4" TSUNAMI MOUNT BRACKET,  21999-0867</t>
  </si>
  <si>
    <t>1/2" TSUNAMI MOUNT RAPIDAIR BRACKET,   plus (2)  mount screws #8 x 2-1/4</t>
  </si>
  <si>
    <t>1/4" NPT TSUNAMI WATER SEPARATOR UNIT, 21999-0390</t>
  </si>
  <si>
    <t>1/2" NPT TSUNAMI WATER SEPARATOR UNIT, 21999-0131</t>
  </si>
  <si>
    <t>3/4" NPT TSUNAMI WATER SEPARATOR UNIT, 2199-1034</t>
  </si>
  <si>
    <t>TSUNAMI WATER SEPARATOR 1" NPT, 21999-0082</t>
  </si>
  <si>
    <t>1/4" TSUNAMI WATER SEPARATOR SERVICE KIT, 21999-0846</t>
  </si>
  <si>
    <t>1/2" TSUNAMI WATER SEPARATOR SERVICE KIT, 21999-0227</t>
  </si>
  <si>
    <t>3/4" TSUNAMI WATER SEPARATOR SERVICE KIT, 21999-0228</t>
  </si>
  <si>
    <t>1/4" NPT TSUNAMI OIL COALESCING FILTER UNIT, 21999-0390-Z-FD</t>
  </si>
  <si>
    <t>1/2" NPT TSUNAMI OIL COALESCING FILTER UNIT, 21999-0131-Z-FD</t>
  </si>
  <si>
    <t>TSUNAMI OIL COALESCING FILTER UNIT, 1" NPT, 21999-0082-Z-FD</t>
  </si>
  <si>
    <t>1/4" TSUNAMI OIL COALESCING REPLACEMENT ELEMENT,   CHANGE  AT LEAST EVERY 6 MONTHS each</t>
  </si>
  <si>
    <t>1/2" TSUNAMI OIL COALESCING REPLACEMENT ELEMENT,   CHANGE  AT LEAST EVERY 6 MONTHS each</t>
  </si>
  <si>
    <t>1/4" NPT TSUNAMI ACTIVATED CARBON FILTER UNIT,  21999-0390-AC</t>
  </si>
  <si>
    <t>1/2" NPT TSUNAMI ACTIVATED CARBON FILTER UNIT, 21999-0131-AC</t>
  </si>
  <si>
    <t>1/4" TSUNAMI ACTIVATED CARBON REPLACEMENT ELEMENT,   CHANGE  AT LEAST EVERY 6 MONTHS each</t>
  </si>
  <si>
    <t>1/2"  TSUNAMI ACTIVATED CARBON REPLACEMENT ELEMENT, CHANGE AT LEAST EVERY 6 MONTHS each</t>
  </si>
  <si>
    <t>1/4" NPT TSUMANI FILTRATION PACKAGE #5, WATER SEP, OIL COALESCING, ACTIVE CARBON FILTERS, 21999-0421</t>
  </si>
  <si>
    <t>1/2" NPT TSUNAMI FILTRATION PACKAGE #5, WATER SEP, OIL COALESCING, ACTIVE CARBON FILTERS, 21999-0255</t>
  </si>
  <si>
    <t>1/2 DRAIN PORT ADAPTOR</t>
  </si>
  <si>
    <t>KIT, TIMER PANEL, SCREW AND GASKET</t>
  </si>
  <si>
    <t>KIT, DIGITAL TIMER PANEL, SCREW AND GASKET</t>
  </si>
  <si>
    <t>KIT, TIMER PANEL (1/8" DRAINS), SCREW AND GASKET</t>
  </si>
  <si>
    <t>KIT, TIMER PANEL, DIGITAL 99:59:59, SCREW AND GASKET</t>
  </si>
  <si>
    <t>REPLACEMENT ELEMENTS (3) FOR COM-1000K</t>
  </si>
  <si>
    <t>REPLACEMENT ELEMENTS (3) FOR VAIR-150- 3MONTH SUBSCRIPTION</t>
  </si>
  <si>
    <t>REPLACEMENT ELEMENTS (3) for VAIR-150- 6 MONTH SUBSCRIPTION</t>
  </si>
  <si>
    <t>REPLACEMENT ELEMENTS (3) for VAIR-150- MONTHLY SUBSCRIPTION</t>
  </si>
  <si>
    <t>BRACKET, WMD-1 (A)</t>
  </si>
  <si>
    <t>BRACKET, WMD-2 (B)</t>
  </si>
  <si>
    <t>BRACKET, WMD-3 (C)</t>
  </si>
  <si>
    <t>BRACKET, WMD-4 (D)</t>
  </si>
  <si>
    <t>BRACKET, WMD-5 (E)</t>
  </si>
  <si>
    <t>TIMER CONTROLLED, 1/4", 115V, 250 PSI</t>
  </si>
  <si>
    <t>TIMER CONTROLLED DRAIN, ELECTRIC, 1/2" MALE NPT INLET, 1/4 FEMALE NPT OUTLET,  115 VOLT</t>
  </si>
  <si>
    <t>TIMER CONTROLLED, 3/8", 115V, 250 PSI</t>
  </si>
  <si>
    <t>TIMER CONTROLLED, 1/2", 115V, 250 PSI</t>
  </si>
  <si>
    <t>TIMER CONTROLLED, 1/2"NPT VALVE BASE, 115V, 250 PSI</t>
  </si>
  <si>
    <t xml:space="preserve">List </t>
  </si>
  <si>
    <t>Tier 4</t>
  </si>
  <si>
    <t>TIER 4 DIST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</si>
</sst>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\ ####\ ##"/>
    <numFmt numFmtId="165" formatCode="&quot;$&quot;#,##0.00"/>
    <numFmt numFmtId="166" formatCode="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color rgb="FF32323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8">
    <xf numFmtId="0" fontId="0" fillId="0" borderId="0" xfId="0"/>
    <xf numFmtId="0" fontId="9" fillId="0" borderId="0" xfId="0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27" xfId="0" applyFont="1" applyBorder="1"/>
    <xf numFmtId="0" fontId="9" fillId="0" borderId="28" xfId="0" applyFont="1" applyBorder="1"/>
    <xf numFmtId="165" fontId="9" fillId="0" borderId="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9" xfId="0" applyNumberFormat="1" applyFont="1" applyBorder="1" applyAlignment="1">
      <alignment horizontal="center" vertical="center"/>
    </xf>
    <xf numFmtId="165" fontId="9" fillId="0" borderId="1" xfId="0" applyNumberFormat="1" applyFont="1" applyBorder="1"/>
    <xf numFmtId="0" fontId="9" fillId="0" borderId="11" xfId="0" applyFont="1" applyBorder="1"/>
    <xf numFmtId="0" fontId="9" fillId="2" borderId="18" xfId="0" applyFont="1" applyFill="1" applyBorder="1"/>
    <xf numFmtId="165" fontId="9" fillId="0" borderId="10" xfId="0" applyNumberFormat="1" applyFont="1" applyBorder="1" applyAlignment="1">
      <alignment horizontal="center" vertical="center"/>
    </xf>
    <xf numFmtId="0" fontId="9" fillId="2" borderId="19" xfId="0" applyFont="1" applyFill="1" applyBorder="1"/>
    <xf numFmtId="0" fontId="9" fillId="2" borderId="20" xfId="0" applyFont="1" applyFill="1" applyBorder="1"/>
    <xf numFmtId="165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29" xfId="0" applyFont="1" applyBorder="1"/>
    <xf numFmtId="165" fontId="9" fillId="0" borderId="1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0" fontId="9" fillId="2" borderId="0" xfId="0" applyFont="1" applyFill="1"/>
    <xf numFmtId="166" fontId="9" fillId="2" borderId="0" xfId="0" applyNumberFormat="1" applyFont="1" applyFill="1" applyAlignment="1">
      <alignment horizontal="center"/>
    </xf>
    <xf numFmtId="164" fontId="9" fillId="2" borderId="18" xfId="0" applyNumberFormat="1" applyFont="1" applyFill="1" applyBorder="1" applyAlignment="1">
      <alignment horizontal="left" vertical="center"/>
    </xf>
    <xf numFmtId="164" fontId="9" fillId="2" borderId="19" xfId="0" applyNumberFormat="1" applyFont="1" applyFill="1" applyBorder="1" applyAlignment="1">
      <alignment horizontal="left" vertical="center"/>
    </xf>
    <xf numFmtId="164" fontId="9" fillId="2" borderId="20" xfId="0" applyNumberFormat="1" applyFont="1" applyFill="1" applyBorder="1" applyAlignment="1">
      <alignment horizontal="left" vertical="center"/>
    </xf>
    <xf numFmtId="166" fontId="9" fillId="2" borderId="2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" xfId="0" applyFont="1" applyBorder="1"/>
    <xf numFmtId="0" fontId="6" fillId="0" borderId="0" xfId="1"/>
    <xf numFmtId="166" fontId="9" fillId="2" borderId="8" xfId="0" applyNumberFormat="1" applyFont="1" applyFill="1" applyBorder="1" applyAlignment="1">
      <alignment horizontal="center"/>
    </xf>
    <xf numFmtId="165" fontId="12" fillId="0" borderId="8" xfId="3" applyNumberFormat="1" applyFont="1" applyBorder="1" applyAlignment="1" applyProtection="1"/>
    <xf numFmtId="165" fontId="12" fillId="0" borderId="11" xfId="3" applyNumberFormat="1" applyFont="1" applyBorder="1" applyAlignment="1" applyProtection="1"/>
    <xf numFmtId="165" fontId="9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1" applyFont="1"/>
    <xf numFmtId="165" fontId="9" fillId="0" borderId="12" xfId="0" applyNumberFormat="1" applyFont="1" applyBorder="1" applyAlignment="1">
      <alignment horizontal="left"/>
    </xf>
    <xf numFmtId="0" fontId="9" fillId="0" borderId="3" xfId="0" applyFont="1" applyBorder="1"/>
    <xf numFmtId="165" fontId="9" fillId="0" borderId="0" xfId="0" applyNumberFormat="1" applyFont="1" applyAlignment="1">
      <alignment horizontal="center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8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166" fontId="11" fillId="2" borderId="1" xfId="0" applyNumberFormat="1" applyFont="1" applyFill="1" applyBorder="1"/>
    <xf numFmtId="166" fontId="11" fillId="2" borderId="4" xfId="0" applyNumberFormat="1" applyFont="1" applyFill="1" applyBorder="1"/>
    <xf numFmtId="0" fontId="11" fillId="0" borderId="7" xfId="0" applyFont="1" applyBorder="1" applyAlignment="1">
      <alignment horizontal="right"/>
    </xf>
    <xf numFmtId="166" fontId="11" fillId="2" borderId="32" xfId="0" applyNumberFormat="1" applyFont="1" applyFill="1" applyBorder="1"/>
    <xf numFmtId="0" fontId="11" fillId="2" borderId="32" xfId="0" applyFont="1" applyFill="1" applyBorder="1" applyProtection="1">
      <protection locked="0"/>
    </xf>
    <xf numFmtId="2" fontId="9" fillId="0" borderId="0" xfId="0" applyNumberFormat="1" applyFont="1" applyAlignment="1">
      <alignment horizontal="center"/>
    </xf>
    <xf numFmtId="0" fontId="9" fillId="0" borderId="12" xfId="0" applyFont="1" applyBorder="1"/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/>
      <protection locked="0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>
      <alignment horizontal="left"/>
    </xf>
    <xf numFmtId="0" fontId="0" fillId="0" borderId="27" xfId="0" applyBorder="1"/>
    <xf numFmtId="0" fontId="0" fillId="0" borderId="0" xfId="0" applyAlignment="1">
      <alignment horizontal="right"/>
    </xf>
    <xf numFmtId="0" fontId="6" fillId="0" borderId="11" xfId="1" applyBorder="1"/>
    <xf numFmtId="0" fontId="6" fillId="0" borderId="12" xfId="1" applyBorder="1"/>
    <xf numFmtId="165" fontId="9" fillId="0" borderId="33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0" fontId="13" fillId="0" borderId="0" xfId="0" applyFont="1"/>
    <xf numFmtId="0" fontId="9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center" wrapText="1"/>
    </xf>
    <xf numFmtId="0" fontId="15" fillId="0" borderId="0" xfId="1" applyFont="1"/>
    <xf numFmtId="165" fontId="9" fillId="0" borderId="35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16" fillId="0" borderId="0" xfId="4" applyNumberFormat="1" applyFont="1" applyAlignment="1">
      <alignment horizontal="left" vertical="center" wrapText="1"/>
    </xf>
    <xf numFmtId="49" fontId="17" fillId="0" borderId="0" xfId="0" applyNumberFormat="1" applyFont="1"/>
    <xf numFmtId="49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left"/>
    </xf>
    <xf numFmtId="1" fontId="16" fillId="0" borderId="0" xfId="4" applyNumberFormat="1" applyFont="1" applyAlignment="1">
      <alignment horizontal="left" vertical="center" wrapText="1"/>
    </xf>
    <xf numFmtId="1" fontId="17" fillId="0" borderId="0" xfId="0" applyNumberFormat="1" applyFont="1" applyAlignment="1">
      <alignment horizontal="left"/>
    </xf>
    <xf numFmtId="1" fontId="9" fillId="2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/>
    </xf>
    <xf numFmtId="49" fontId="1" fillId="0" borderId="0" xfId="0" applyNumberFormat="1" applyFont="1"/>
    <xf numFmtId="0" fontId="9" fillId="2" borderId="23" xfId="0" applyFont="1" applyFill="1" applyBorder="1" applyAlignment="1">
      <alignment horizontal="left" wrapText="1"/>
    </xf>
    <xf numFmtId="14" fontId="9" fillId="2" borderId="30" xfId="0" applyNumberFormat="1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 applyProtection="1">
      <alignment horizontal="left" wrapText="1"/>
      <protection locked="0"/>
    </xf>
    <xf numFmtId="0" fontId="8" fillId="0" borderId="31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5" xfId="1" applyFont="1" applyBorder="1" applyAlignment="1">
      <alignment vertical="center" wrapText="1"/>
    </xf>
    <xf numFmtId="0" fontId="9" fillId="0" borderId="16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8" fillId="2" borderId="21" xfId="0" applyFont="1" applyFill="1" applyBorder="1"/>
    <xf numFmtId="0" fontId="8" fillId="0" borderId="21" xfId="0" applyFont="1" applyBorder="1"/>
    <xf numFmtId="0" fontId="8" fillId="0" borderId="22" xfId="0" applyFont="1" applyBorder="1"/>
    <xf numFmtId="0" fontId="8" fillId="0" borderId="6" xfId="0" applyFont="1" applyBorder="1"/>
    <xf numFmtId="0" fontId="8" fillId="2" borderId="5" xfId="0" applyFont="1" applyFill="1" applyBorder="1"/>
    <xf numFmtId="0" fontId="8" fillId="2" borderId="6" xfId="0" applyFont="1" applyFill="1" applyBorder="1"/>
    <xf numFmtId="0" fontId="9" fillId="0" borderId="21" xfId="0" applyFont="1" applyBorder="1"/>
    <xf numFmtId="0" fontId="9" fillId="0" borderId="6" xfId="0" applyFont="1" applyBorder="1"/>
    <xf numFmtId="0" fontId="8" fillId="2" borderId="0" xfId="0" applyFont="1" applyFill="1"/>
    <xf numFmtId="0" fontId="9" fillId="0" borderId="0" xfId="0" applyFont="1"/>
    <xf numFmtId="0" fontId="9" fillId="0" borderId="30" xfId="0" applyFont="1" applyBorder="1"/>
    <xf numFmtId="0" fontId="8" fillId="2" borderId="22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8" fillId="2" borderId="11" xfId="0" applyFont="1" applyFill="1" applyBorder="1"/>
  </cellXfs>
  <cellStyles count="5">
    <cellStyle name="Hyperlink" xfId="3" builtinId="8"/>
    <cellStyle name="Normal" xfId="0" builtinId="0"/>
    <cellStyle name="Normal 10" xfId="4" xr:uid="{B758981F-7900-46B4-B494-BAFFA96320E6}"/>
    <cellStyle name="Normal 2" xfId="1" xr:uid="{00000000-0005-0000-0000-000002000000}"/>
    <cellStyle name="Normal 3" xfId="2" xr:uid="{49CAFCBF-5F47-40C6-9F3D-1C25BDCE18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-1136327</xdr:colOff>
      <xdr:row>136</xdr:row>
      <xdr:rowOff>0</xdr:rowOff>
    </xdr:from>
    <xdr:to>
      <xdr:col>0</xdr:col>
      <xdr:colOff>-95881</xdr:colOff>
      <xdr:row>139</xdr:row>
      <xdr:rowOff>19129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71062720-A46E-4B58-ACA1-9D7B7BCE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14276" y="32379162"/>
          <a:ext cx="600154" cy="1044256"/>
        </a:xfrm>
        <a:prstGeom prst="rect">
          <a:avLst/>
        </a:prstGeom>
      </xdr:spPr>
    </xdr:pic>
    <xdr:clientData/>
  </xdr:twoCellAnchor>
  <xdr:twoCellAnchor editAs="oneCell">
    <xdr:from>
      <xdr:col>0</xdr:col>
      <xdr:colOff>361949</xdr:colOff>
      <xdr:row>137</xdr:row>
      <xdr:rowOff>41910</xdr:rowOff>
    </xdr:from>
    <xdr:to>
      <xdr:col>0</xdr:col>
      <xdr:colOff>1685097</xdr:colOff>
      <xdr:row>141</xdr:row>
      <xdr:rowOff>112396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1864382-D112-4256-9860-95329BE60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15" t="38077" r="26562" b="25605"/>
        <a:stretch/>
      </xdr:blipFill>
      <xdr:spPr>
        <a:xfrm>
          <a:off x="361949" y="25652730"/>
          <a:ext cx="1325053" cy="798196"/>
        </a:xfrm>
        <a:prstGeom prst="rect">
          <a:avLst/>
        </a:prstGeom>
      </xdr:spPr>
    </xdr:pic>
    <xdr:clientData/>
  </xdr:twoCellAnchor>
  <xdr:twoCellAnchor editAs="oneCell">
    <xdr:from>
      <xdr:col>0</xdr:col>
      <xdr:colOff>-1543846</xdr:colOff>
      <xdr:row>156</xdr:row>
      <xdr:rowOff>105537</xdr:rowOff>
    </xdr:from>
    <xdr:to>
      <xdr:col>0</xdr:col>
      <xdr:colOff>-485762</xdr:colOff>
      <xdr:row>159</xdr:row>
      <xdr:rowOff>115110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34F2E61-27F7-4B41-B31E-9848E07D3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8" t="14298" r="26620" b="4226"/>
        <a:stretch/>
      </xdr:blipFill>
      <xdr:spPr>
        <a:xfrm rot="5400000">
          <a:off x="-1301530" y="50783871"/>
          <a:ext cx="575358" cy="1059989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10</xdr:row>
      <xdr:rowOff>41910</xdr:rowOff>
    </xdr:from>
    <xdr:to>
      <xdr:col>0</xdr:col>
      <xdr:colOff>1715453</xdr:colOff>
      <xdr:row>15</xdr:row>
      <xdr:rowOff>75565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5E266DA-AF88-49ED-BBEA-DA36351C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905000"/>
          <a:ext cx="1475423" cy="94424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22</xdr:row>
      <xdr:rowOff>57150</xdr:rowOff>
    </xdr:from>
    <xdr:to>
      <xdr:col>0</xdr:col>
      <xdr:colOff>1695449</xdr:colOff>
      <xdr:row>27</xdr:row>
      <xdr:rowOff>76199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5D43AD9-9BDE-4B02-9341-F7198F19D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29577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29</xdr:row>
      <xdr:rowOff>76200</xdr:rowOff>
    </xdr:from>
    <xdr:to>
      <xdr:col>0</xdr:col>
      <xdr:colOff>960120</xdr:colOff>
      <xdr:row>32</xdr:row>
      <xdr:rowOff>141282</xdr:rowOff>
    </xdr:to>
    <xdr:pic>
      <xdr:nvPicPr>
        <xdr:cNvPr id="47" name="Picture 46" descr="RAPIDAIR-MAX 010.jpg">
          <a:extLst>
            <a:ext uri="{FF2B5EF4-FFF2-40B4-BE49-F238E27FC236}">
              <a16:creationId xmlns:a16="http://schemas.microsoft.com/office/drawing/2014/main" id="{322FF59B-8A81-4A6B-99D0-42E196716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" y="5676900"/>
          <a:ext cx="895350" cy="638487"/>
        </a:xfrm>
        <a:prstGeom prst="rect">
          <a:avLst/>
        </a:prstGeom>
      </xdr:spPr>
    </xdr:pic>
    <xdr:clientData/>
  </xdr:twoCellAnchor>
  <xdr:twoCellAnchor editAs="oneCell">
    <xdr:from>
      <xdr:col>0</xdr:col>
      <xdr:colOff>1090029</xdr:colOff>
      <xdr:row>32</xdr:row>
      <xdr:rowOff>179069</xdr:rowOff>
    </xdr:from>
    <xdr:to>
      <xdr:col>0</xdr:col>
      <xdr:colOff>1838325</xdr:colOff>
      <xdr:row>36</xdr:row>
      <xdr:rowOff>142875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9BC5E41-4FDD-49B7-97B7-B58A5A23A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24" r="19704"/>
        <a:stretch/>
      </xdr:blipFill>
      <xdr:spPr>
        <a:xfrm>
          <a:off x="1090029" y="6126479"/>
          <a:ext cx="746391" cy="69723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39</xdr:row>
      <xdr:rowOff>41910</xdr:rowOff>
    </xdr:from>
    <xdr:to>
      <xdr:col>0</xdr:col>
      <xdr:colOff>1562100</xdr:colOff>
      <xdr:row>44</xdr:row>
      <xdr:rowOff>152400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D797844-4BB0-4C61-AFAA-69ABB2585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10" t="29572" r="12321" b="26849"/>
        <a:stretch/>
      </xdr:blipFill>
      <xdr:spPr>
        <a:xfrm>
          <a:off x="361950" y="7372350"/>
          <a:ext cx="120015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46</xdr:row>
      <xdr:rowOff>53340</xdr:rowOff>
    </xdr:from>
    <xdr:to>
      <xdr:col>0</xdr:col>
      <xdr:colOff>1599246</xdr:colOff>
      <xdr:row>50</xdr:row>
      <xdr:rowOff>104775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58FE67D-F97A-41D5-B8F5-B3428EE7D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1" t="33487" r="11221" b="27064"/>
        <a:stretch/>
      </xdr:blipFill>
      <xdr:spPr>
        <a:xfrm>
          <a:off x="464820" y="8690610"/>
          <a:ext cx="1134426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461011</xdr:colOff>
      <xdr:row>51</xdr:row>
      <xdr:rowOff>68580</xdr:rowOff>
    </xdr:from>
    <xdr:to>
      <xdr:col>0</xdr:col>
      <xdr:colOff>1504951</xdr:colOff>
      <xdr:row>55</xdr:row>
      <xdr:rowOff>95406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FB0ADA7-63B7-42E6-A930-DC31BC81E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27" t="37797" r="22237" b="31534"/>
        <a:stretch/>
      </xdr:blipFill>
      <xdr:spPr>
        <a:xfrm>
          <a:off x="461011" y="9639300"/>
          <a:ext cx="1040130" cy="754536"/>
        </a:xfrm>
        <a:prstGeom prst="rect">
          <a:avLst/>
        </a:prstGeom>
      </xdr:spPr>
    </xdr:pic>
    <xdr:clientData/>
  </xdr:twoCellAnchor>
  <xdr:twoCellAnchor editAs="oneCell">
    <xdr:from>
      <xdr:col>0</xdr:col>
      <xdr:colOff>544831</xdr:colOff>
      <xdr:row>56</xdr:row>
      <xdr:rowOff>38100</xdr:rowOff>
    </xdr:from>
    <xdr:to>
      <xdr:col>0</xdr:col>
      <xdr:colOff>1447800</xdr:colOff>
      <xdr:row>59</xdr:row>
      <xdr:rowOff>152116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B1D790D-F79C-6BFA-1D62-E342A3084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27" t="37797" r="22237" b="31534"/>
        <a:stretch/>
      </xdr:blipFill>
      <xdr:spPr>
        <a:xfrm>
          <a:off x="544831" y="10401300"/>
          <a:ext cx="902969" cy="655036"/>
        </a:xfrm>
        <a:prstGeom prst="rect">
          <a:avLst/>
        </a:prstGeom>
      </xdr:spPr>
    </xdr:pic>
    <xdr:clientData/>
  </xdr:twoCellAnchor>
  <xdr:twoCellAnchor editAs="oneCell">
    <xdr:from>
      <xdr:col>0</xdr:col>
      <xdr:colOff>346710</xdr:colOff>
      <xdr:row>60</xdr:row>
      <xdr:rowOff>53340</xdr:rowOff>
    </xdr:from>
    <xdr:to>
      <xdr:col>0</xdr:col>
      <xdr:colOff>1600117</xdr:colOff>
      <xdr:row>64</xdr:row>
      <xdr:rowOff>38100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5006C50-0575-4391-948B-C731E85D0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0" t="32969" r="8694" b="29663"/>
        <a:stretch/>
      </xdr:blipFill>
      <xdr:spPr>
        <a:xfrm>
          <a:off x="346710" y="11304270"/>
          <a:ext cx="1249597" cy="70866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426719</xdr:colOff>
      <xdr:row>70</xdr:row>
      <xdr:rowOff>22860</xdr:rowOff>
    </xdr:from>
    <xdr:to>
      <xdr:col>0</xdr:col>
      <xdr:colOff>1478279</xdr:colOff>
      <xdr:row>75</xdr:row>
      <xdr:rowOff>77580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7231330-E0A1-440A-910D-A69819DBB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46" t="42767" r="21302" b="22055"/>
        <a:stretch/>
      </xdr:blipFill>
      <xdr:spPr>
        <a:xfrm rot="20556437">
          <a:off x="426719" y="13133070"/>
          <a:ext cx="1049655" cy="965310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78</xdr:row>
      <xdr:rowOff>102870</xdr:rowOff>
    </xdr:from>
    <xdr:to>
      <xdr:col>0</xdr:col>
      <xdr:colOff>1428750</xdr:colOff>
      <xdr:row>82</xdr:row>
      <xdr:rowOff>144225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5E0B74-D93B-1D69-B34F-BD452D519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23" t="25273" r="33551" b="38344"/>
        <a:stretch/>
      </xdr:blipFill>
      <xdr:spPr>
        <a:xfrm>
          <a:off x="628650" y="14706600"/>
          <a:ext cx="803910" cy="767160"/>
        </a:xfrm>
        <a:prstGeom prst="rect">
          <a:avLst/>
        </a:prstGeom>
      </xdr:spPr>
    </xdr:pic>
    <xdr:clientData/>
  </xdr:twoCellAnchor>
  <xdr:twoCellAnchor editAs="oneCell">
    <xdr:from>
      <xdr:col>0</xdr:col>
      <xdr:colOff>624840</xdr:colOff>
      <xdr:row>83</xdr:row>
      <xdr:rowOff>76200</xdr:rowOff>
    </xdr:from>
    <xdr:to>
      <xdr:col>0</xdr:col>
      <xdr:colOff>1438275</xdr:colOff>
      <xdr:row>86</xdr:row>
      <xdr:rowOff>85566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61B355F3-F864-49A5-9CEF-E7CA47F54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27" t="30855" r="11392" b="30483"/>
        <a:stretch/>
      </xdr:blipFill>
      <xdr:spPr>
        <a:xfrm rot="10800000">
          <a:off x="624840" y="15613380"/>
          <a:ext cx="815340" cy="552291"/>
        </a:xfrm>
        <a:prstGeom prst="rect">
          <a:avLst/>
        </a:prstGeom>
      </xdr:spPr>
    </xdr:pic>
    <xdr:clientData/>
  </xdr:twoCellAnchor>
  <xdr:twoCellAnchor editAs="oneCell">
    <xdr:from>
      <xdr:col>0</xdr:col>
      <xdr:colOff>531395</xdr:colOff>
      <xdr:row>86</xdr:row>
      <xdr:rowOff>104514</xdr:rowOff>
    </xdr:from>
    <xdr:to>
      <xdr:col>0</xdr:col>
      <xdr:colOff>1220533</xdr:colOff>
      <xdr:row>90</xdr:row>
      <xdr:rowOff>171453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5294D5B-3574-4586-981C-4CCA6CB4E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4" t="30371" r="18171" b="30570"/>
        <a:stretch/>
      </xdr:blipFill>
      <xdr:spPr>
        <a:xfrm rot="16200000">
          <a:off x="478639" y="16250710"/>
          <a:ext cx="794649" cy="689138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91</xdr:row>
      <xdr:rowOff>19050</xdr:rowOff>
    </xdr:from>
    <xdr:to>
      <xdr:col>0</xdr:col>
      <xdr:colOff>1544178</xdr:colOff>
      <xdr:row>94</xdr:row>
      <xdr:rowOff>160020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16B8879-F9FC-448C-B15B-882AB3C08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8" t="28571" r="12449" b="30813"/>
        <a:stretch/>
      </xdr:blipFill>
      <xdr:spPr>
        <a:xfrm>
          <a:off x="594360" y="17045940"/>
          <a:ext cx="953628" cy="687705"/>
        </a:xfrm>
        <a:prstGeom prst="rect">
          <a:avLst/>
        </a:prstGeom>
      </xdr:spPr>
    </xdr:pic>
    <xdr:clientData/>
  </xdr:twoCellAnchor>
  <xdr:twoCellAnchor editAs="oneCell">
    <xdr:from>
      <xdr:col>0</xdr:col>
      <xdr:colOff>674370</xdr:colOff>
      <xdr:row>95</xdr:row>
      <xdr:rowOff>76200</xdr:rowOff>
    </xdr:from>
    <xdr:to>
      <xdr:col>0</xdr:col>
      <xdr:colOff>1314450</xdr:colOff>
      <xdr:row>98</xdr:row>
      <xdr:rowOff>112917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ECFC026-A46D-CAE3-35C6-A23CC1E26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34" t="18814" r="15433" b="25794"/>
        <a:stretch/>
      </xdr:blipFill>
      <xdr:spPr>
        <a:xfrm>
          <a:off x="674370" y="17842230"/>
          <a:ext cx="643890" cy="577737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101</xdr:row>
      <xdr:rowOff>7621</xdr:rowOff>
    </xdr:from>
    <xdr:to>
      <xdr:col>0</xdr:col>
      <xdr:colOff>856774</xdr:colOff>
      <xdr:row>106</xdr:row>
      <xdr:rowOff>123826</xdr:rowOff>
    </xdr:to>
    <xdr:pic>
      <xdr:nvPicPr>
        <xdr:cNvPr id="63" name="Picture 62" descr="M3810  SINGLE.JPG">
          <a:extLst>
            <a:ext uri="{FF2B5EF4-FFF2-40B4-BE49-F238E27FC236}">
              <a16:creationId xmlns:a16="http://schemas.microsoft.com/office/drawing/2014/main" id="{BDE9F1A0-BE1E-4C63-9894-BA0C3163F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9540" y="18901411"/>
          <a:ext cx="731044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1076001</xdr:colOff>
      <xdr:row>101</xdr:row>
      <xdr:rowOff>30480</xdr:rowOff>
    </xdr:from>
    <xdr:to>
      <xdr:col>0</xdr:col>
      <xdr:colOff>1809274</xdr:colOff>
      <xdr:row>106</xdr:row>
      <xdr:rowOff>169545</xdr:rowOff>
    </xdr:to>
    <xdr:pic>
      <xdr:nvPicPr>
        <xdr:cNvPr id="64" name="Picture 63" descr="M7510 OUTLET.jpg">
          <a:extLst>
            <a:ext uri="{FF2B5EF4-FFF2-40B4-BE49-F238E27FC236}">
              <a16:creationId xmlns:a16="http://schemas.microsoft.com/office/drawing/2014/main" id="{718B0F52-AB2E-4DF4-8FE3-46077002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76001" y="18924270"/>
          <a:ext cx="729463" cy="10496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108</xdr:row>
      <xdr:rowOff>146684</xdr:rowOff>
    </xdr:from>
    <xdr:ext cx="750708" cy="988696"/>
    <xdr:pic>
      <xdr:nvPicPr>
        <xdr:cNvPr id="68" name="Picture 67">
          <a:extLst>
            <a:ext uri="{FF2B5EF4-FFF2-40B4-BE49-F238E27FC236}">
              <a16:creationId xmlns:a16="http://schemas.microsoft.com/office/drawing/2014/main" id="{D55A13D8-C269-457D-8441-A263B5192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0" y="20347304"/>
          <a:ext cx="750708" cy="988696"/>
        </a:xfrm>
        <a:prstGeom prst="rect">
          <a:avLst/>
        </a:prstGeom>
      </xdr:spPr>
    </xdr:pic>
    <xdr:clientData/>
  </xdr:oneCellAnchor>
  <xdr:oneCellAnchor>
    <xdr:from>
      <xdr:col>0</xdr:col>
      <xdr:colOff>1135380</xdr:colOff>
      <xdr:row>108</xdr:row>
      <xdr:rowOff>87631</xdr:rowOff>
    </xdr:from>
    <xdr:ext cx="635298" cy="830580"/>
    <xdr:pic>
      <xdr:nvPicPr>
        <xdr:cNvPr id="69" name="Picture 68">
          <a:extLst>
            <a:ext uri="{FF2B5EF4-FFF2-40B4-BE49-F238E27FC236}">
              <a16:creationId xmlns:a16="http://schemas.microsoft.com/office/drawing/2014/main" id="{ECF48389-5F5E-4AEA-B323-2D8FF448F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1135380" y="20288251"/>
          <a:ext cx="635298" cy="830580"/>
        </a:xfrm>
        <a:prstGeom prst="rect">
          <a:avLst/>
        </a:prstGeom>
      </xdr:spPr>
    </xdr:pic>
    <xdr:clientData/>
  </xdr:oneCellAnchor>
  <xdr:oneCellAnchor>
    <xdr:from>
      <xdr:col>0</xdr:col>
      <xdr:colOff>582173</xdr:colOff>
      <xdr:row>110</xdr:row>
      <xdr:rowOff>95250</xdr:rowOff>
    </xdr:from>
    <xdr:ext cx="619882" cy="734423"/>
    <xdr:pic>
      <xdr:nvPicPr>
        <xdr:cNvPr id="70" name="Picture 69">
          <a:extLst>
            <a:ext uri="{FF2B5EF4-FFF2-40B4-BE49-F238E27FC236}">
              <a16:creationId xmlns:a16="http://schemas.microsoft.com/office/drawing/2014/main" id="{76C1A869-6B85-4FF2-BBD1-AED1CA9A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73" y="20665440"/>
          <a:ext cx="619882" cy="734423"/>
        </a:xfrm>
        <a:prstGeom prst="rect">
          <a:avLst/>
        </a:prstGeom>
      </xdr:spPr>
    </xdr:pic>
    <xdr:clientData/>
  </xdr:oneCellAnchor>
  <xdr:twoCellAnchor editAs="oneCell">
    <xdr:from>
      <xdr:col>0</xdr:col>
      <xdr:colOff>594360</xdr:colOff>
      <xdr:row>115</xdr:row>
      <xdr:rowOff>34290</xdr:rowOff>
    </xdr:from>
    <xdr:to>
      <xdr:col>0</xdr:col>
      <xdr:colOff>1457325</xdr:colOff>
      <xdr:row>119</xdr:row>
      <xdr:rowOff>144448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9F68F22-DE51-4F42-8F9B-98B1F41E4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06" b="19841"/>
        <a:stretch/>
      </xdr:blipFill>
      <xdr:spPr>
        <a:xfrm>
          <a:off x="594360" y="21541740"/>
          <a:ext cx="861060" cy="835963"/>
        </a:xfrm>
        <a:prstGeom prst="rect">
          <a:avLst/>
        </a:prstGeom>
      </xdr:spPr>
    </xdr:pic>
    <xdr:clientData/>
  </xdr:twoCellAnchor>
  <xdr:twoCellAnchor editAs="oneCell">
    <xdr:from>
      <xdr:col>0</xdr:col>
      <xdr:colOff>226695</xdr:colOff>
      <xdr:row>127</xdr:row>
      <xdr:rowOff>182874</xdr:rowOff>
    </xdr:from>
    <xdr:to>
      <xdr:col>0</xdr:col>
      <xdr:colOff>1563343</xdr:colOff>
      <xdr:row>130</xdr:row>
      <xdr:rowOff>173349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FBFFDBF5-A598-47B0-BAE2-DA3482876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26695" y="24757374"/>
          <a:ext cx="1336648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819149</xdr:colOff>
      <xdr:row>121</xdr:row>
      <xdr:rowOff>72391</xdr:rowOff>
    </xdr:from>
    <xdr:to>
      <xdr:col>0</xdr:col>
      <xdr:colOff>1504950</xdr:colOff>
      <xdr:row>126</xdr:row>
      <xdr:rowOff>76874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6234FD1-E1D9-952A-23BB-66ABBA725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5463" y="23637577"/>
          <a:ext cx="956983" cy="68961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57151</xdr:rowOff>
    </xdr:from>
    <xdr:to>
      <xdr:col>2</xdr:col>
      <xdr:colOff>388620</xdr:colOff>
      <xdr:row>2</xdr:row>
      <xdr:rowOff>76265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D71897-5F8A-063C-9F88-44F6B337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1"/>
          <a:ext cx="2838450" cy="396304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132</xdr:row>
      <xdr:rowOff>68029</xdr:rowOff>
    </xdr:from>
    <xdr:to>
      <xdr:col>0</xdr:col>
      <xdr:colOff>1493520</xdr:colOff>
      <xdr:row>135</xdr:row>
      <xdr:rowOff>94616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A6B86-ADF3-527D-9899-A12F8E60C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9655" y="24151950"/>
          <a:ext cx="569512" cy="9982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8EFD-D504-42FD-B8A3-29D771846ED3}">
  <dimension ref="A1:N169"/>
  <sheetViews>
    <sheetView tabSelected="1" zoomScaleNormal="100" workbookViewId="0">
      <pane ySplit="6" topLeftCell="A7" activePane="bottomLeft" state="frozen"/>
      <selection pane="bottomLeft" activeCell="H11" sqref="H11"/>
    </sheetView>
  </sheetViews>
  <sheetFormatPr defaultColWidth="9.140625" defaultRowHeight="15" x14ac:dyDescent="0.25"/>
  <cols>
    <col min="1" max="1" width="27.85546875" style="1" customWidth="1"/>
    <col min="2" max="2" width="11.85546875" style="25" customWidth="1"/>
    <col min="3" max="4" width="9.7109375" style="42" customWidth="1"/>
    <col min="5" max="5" width="7.28515625" style="50" customWidth="1"/>
    <col min="6" max="6" width="11.85546875" style="2" customWidth="1"/>
    <col min="7" max="7" width="6.85546875" style="3" customWidth="1"/>
    <col min="8" max="8" width="56.42578125" style="112" customWidth="1"/>
    <col min="9" max="9" width="12.42578125" style="26" hidden="1" customWidth="1"/>
    <col min="10" max="10" width="12.140625" style="1" hidden="1" customWidth="1"/>
    <col min="11" max="11" width="8.42578125" style="1" hidden="1" customWidth="1"/>
    <col min="12" max="12" width="9.140625" style="1" customWidth="1"/>
    <col min="13" max="16384" width="9.140625" style="1"/>
  </cols>
  <sheetData>
    <row r="1" spans="1:11" ht="15" customHeight="1" x14ac:dyDescent="0.25">
      <c r="B1" s="1"/>
      <c r="C1" s="3"/>
      <c r="D1" s="3"/>
      <c r="E1" s="47"/>
      <c r="F1" s="35"/>
      <c r="G1" s="31" t="s">
        <v>298</v>
      </c>
      <c r="H1" s="101" t="s">
        <v>2304</v>
      </c>
    </row>
    <row r="2" spans="1:11" ht="15" customHeight="1" x14ac:dyDescent="0.25">
      <c r="B2" s="1"/>
      <c r="C2" s="3"/>
      <c r="D2" s="3"/>
      <c r="E2" s="47"/>
      <c r="F2" s="36"/>
      <c r="G2" s="3" t="s">
        <v>299</v>
      </c>
      <c r="H2" s="102">
        <v>45322</v>
      </c>
    </row>
    <row r="3" spans="1:11" ht="15" customHeight="1" x14ac:dyDescent="0.25">
      <c r="B3" s="1"/>
      <c r="C3" s="3"/>
      <c r="D3" s="3"/>
      <c r="E3" s="47"/>
      <c r="F3" s="37"/>
      <c r="G3" s="38" t="s">
        <v>300</v>
      </c>
      <c r="H3" s="103"/>
    </row>
    <row r="4" spans="1:11" ht="15" customHeight="1" thickBot="1" x14ac:dyDescent="0.3">
      <c r="A4" s="84" t="s">
        <v>900</v>
      </c>
      <c r="B4" s="39"/>
      <c r="C4" s="51"/>
      <c r="D4" s="51"/>
      <c r="E4" s="48" t="s">
        <v>0</v>
      </c>
      <c r="F4" s="40"/>
      <c r="G4" s="41"/>
      <c r="H4" s="104"/>
    </row>
    <row r="5" spans="1:11" ht="15" customHeight="1" x14ac:dyDescent="0.25">
      <c r="A5" s="1" t="s">
        <v>296</v>
      </c>
      <c r="B5" s="1"/>
      <c r="C5" s="52" t="s">
        <v>1</v>
      </c>
      <c r="D5" s="52" t="s">
        <v>891</v>
      </c>
      <c r="E5" s="49" t="s">
        <v>2</v>
      </c>
      <c r="F5" s="52"/>
      <c r="G5" s="4" t="s">
        <v>248</v>
      </c>
      <c r="H5" s="105"/>
      <c r="J5" s="1" t="s">
        <v>304</v>
      </c>
      <c r="K5" s="1" t="s">
        <v>249</v>
      </c>
    </row>
    <row r="6" spans="1:11" ht="15" customHeight="1" thickBot="1" x14ac:dyDescent="0.3">
      <c r="A6" s="1" t="s">
        <v>297</v>
      </c>
      <c r="B6" s="4" t="s">
        <v>246</v>
      </c>
      <c r="C6" s="52" t="s">
        <v>3</v>
      </c>
      <c r="D6" s="52" t="s">
        <v>892</v>
      </c>
      <c r="E6" s="49" t="s">
        <v>4</v>
      </c>
      <c r="F6" s="52" t="s">
        <v>5</v>
      </c>
      <c r="G6" s="4" t="s">
        <v>6</v>
      </c>
      <c r="H6" s="105" t="s">
        <v>247</v>
      </c>
      <c r="I6" s="26" t="s">
        <v>7</v>
      </c>
      <c r="J6" s="1" t="s">
        <v>305</v>
      </c>
      <c r="K6" s="1" t="s">
        <v>305</v>
      </c>
    </row>
    <row r="7" spans="1:11" ht="15" customHeight="1" thickBot="1" x14ac:dyDescent="0.3">
      <c r="A7" s="5"/>
      <c r="B7" s="117" t="s">
        <v>336</v>
      </c>
      <c r="C7" s="113"/>
      <c r="D7" s="113"/>
      <c r="E7" s="113"/>
      <c r="F7" s="113"/>
      <c r="G7" s="113"/>
      <c r="H7" s="118"/>
      <c r="I7" s="34"/>
    </row>
    <row r="8" spans="1:11" ht="15" customHeight="1" x14ac:dyDescent="0.25">
      <c r="A8" s="6"/>
      <c r="B8" s="14" t="s">
        <v>321</v>
      </c>
      <c r="C8" s="15">
        <f>VLOOKUP(B8,'1'!A:D,3,FALSE)</f>
        <v>95.99</v>
      </c>
      <c r="D8" s="85">
        <f>VLOOKUP(B8,'1'!A:E,4,FALSE)</f>
        <v>47.99</v>
      </c>
      <c r="E8" s="70"/>
      <c r="F8" s="11">
        <f>D8*E8</f>
        <v>0</v>
      </c>
      <c r="G8" s="9" t="s">
        <v>335</v>
      </c>
      <c r="H8" s="106" t="str">
        <f>VLOOKUP(B8,'1'!A:B,2,FALSE)</f>
        <v>1/2" MAXLINE TUBING 100FT ROLL, includes bevel tool and cutter,  non returnable</v>
      </c>
      <c r="I8" s="30">
        <f>IFERROR(VLOOKUP(B8,'1'!A:E,5,FALSE),0)</f>
        <v>0.21249999999999999</v>
      </c>
      <c r="J8" s="32">
        <f t="shared" ref="J8:J15" si="0">I8*E8</f>
        <v>0</v>
      </c>
      <c r="K8" s="12">
        <f t="shared" ref="K8:K15" si="1">C8*E8</f>
        <v>0</v>
      </c>
    </row>
    <row r="9" spans="1:11" ht="15" customHeight="1" x14ac:dyDescent="0.25">
      <c r="A9" s="6"/>
      <c r="B9" s="16" t="s">
        <v>322</v>
      </c>
      <c r="C9" s="7">
        <f>VLOOKUP(B9,'1'!A:D,3,FALSE)</f>
        <v>272.98</v>
      </c>
      <c r="D9" s="86">
        <f>VLOOKUP(B9,'1'!A:E,4,FALSE)</f>
        <v>136.49</v>
      </c>
      <c r="E9" s="44"/>
      <c r="F9" s="8">
        <f t="shared" ref="F9:F65" si="2">D9*E9</f>
        <v>0</v>
      </c>
      <c r="G9" s="10" t="s">
        <v>335</v>
      </c>
      <c r="H9" s="107" t="str">
        <f>VLOOKUP(B9,'1'!A:B,2,FALSE)</f>
        <v>1/2" MAXLINE TUBING 300FT ROLL,  includes bevel tool and cutter, non returnable</v>
      </c>
      <c r="I9" s="30">
        <f>IFERROR(VLOOKUP(B9,'1'!A:E,5,FALSE),0)</f>
        <v>1.52</v>
      </c>
      <c r="J9" s="32">
        <f t="shared" si="0"/>
        <v>0</v>
      </c>
      <c r="K9" s="12">
        <f t="shared" si="1"/>
        <v>0</v>
      </c>
    </row>
    <row r="10" spans="1:11" ht="15" customHeight="1" x14ac:dyDescent="0.25">
      <c r="A10" s="6"/>
      <c r="B10" s="16" t="s">
        <v>323</v>
      </c>
      <c r="C10" s="7">
        <f>VLOOKUP(B10,'1'!A:D,3,FALSE)</f>
        <v>197.15</v>
      </c>
      <c r="D10" s="86">
        <f>VLOOKUP(B10,'1'!A:E,4,FALSE)</f>
        <v>98.58</v>
      </c>
      <c r="E10" s="44"/>
      <c r="F10" s="8">
        <f t="shared" si="2"/>
        <v>0</v>
      </c>
      <c r="G10" s="10" t="s">
        <v>9</v>
      </c>
      <c r="H10" s="107" t="str">
        <f>VLOOKUP(B10,'1'!A:B,2,FALSE)</f>
        <v>3/4" MAXLINE TUBING 100FT ROLL,  includes bevel tool and cutter, non returnable</v>
      </c>
      <c r="I10" s="30">
        <f>IFERROR(VLOOKUP(B10,'1'!A:E,5,FALSE),0)</f>
        <v>10</v>
      </c>
      <c r="J10" s="32">
        <f t="shared" si="0"/>
        <v>0</v>
      </c>
      <c r="K10" s="12">
        <f t="shared" si="1"/>
        <v>0</v>
      </c>
    </row>
    <row r="11" spans="1:11" ht="15" customHeight="1" x14ac:dyDescent="0.25">
      <c r="A11" s="6"/>
      <c r="B11" s="16" t="s">
        <v>324</v>
      </c>
      <c r="C11" s="7">
        <f>VLOOKUP(B11,'1'!A:D,3,FALSE)</f>
        <v>494.99</v>
      </c>
      <c r="D11" s="86">
        <f>VLOOKUP(B11,'1'!A:E,4,FALSE)</f>
        <v>247.49</v>
      </c>
      <c r="E11" s="44"/>
      <c r="F11" s="8">
        <f t="shared" si="2"/>
        <v>0</v>
      </c>
      <c r="G11" s="10" t="s">
        <v>9</v>
      </c>
      <c r="H11" s="107" t="str">
        <f>VLOOKUP(B11,'1'!A:B,2,FALSE)</f>
        <v>3/4" MAXLINE TUBING 300FT ROLL,  includes bevel tool and cutter, non returnable</v>
      </c>
      <c r="I11" s="30">
        <f>IFERROR(VLOOKUP(B11,'1'!A:E,5,FALSE),0)</f>
        <v>0.96</v>
      </c>
      <c r="J11" s="32">
        <f t="shared" si="0"/>
        <v>0</v>
      </c>
      <c r="K11" s="12">
        <f t="shared" si="1"/>
        <v>0</v>
      </c>
    </row>
    <row r="12" spans="1:11" ht="15" customHeight="1" x14ac:dyDescent="0.25">
      <c r="A12" s="6"/>
      <c r="B12" s="16" t="s">
        <v>325</v>
      </c>
      <c r="C12" s="7">
        <f>VLOOKUP(B12,'1'!A:D,3,FALSE)</f>
        <v>257.99</v>
      </c>
      <c r="D12" s="86">
        <f>VLOOKUP(B12,'1'!A:E,4,FALSE)</f>
        <v>128.99</v>
      </c>
      <c r="E12" s="44"/>
      <c r="F12" s="8">
        <f t="shared" si="2"/>
        <v>0</v>
      </c>
      <c r="G12" s="10" t="s">
        <v>11</v>
      </c>
      <c r="H12" s="107" t="str">
        <f>VLOOKUP(B12,'1'!A:B,2,FALSE)</f>
        <v>1" MAXLINE TUBING 100FT ROLL  includes  bevel tool and cutter, non returnable</v>
      </c>
      <c r="I12" s="30">
        <f>IFERROR(VLOOKUP(B12,'1'!A:E,5,FALSE),0)</f>
        <v>3.5</v>
      </c>
      <c r="J12" s="32">
        <f t="shared" si="0"/>
        <v>0</v>
      </c>
      <c r="K12" s="12">
        <f t="shared" si="1"/>
        <v>0</v>
      </c>
    </row>
    <row r="13" spans="1:11" ht="15" customHeight="1" x14ac:dyDescent="0.25">
      <c r="A13" s="6"/>
      <c r="B13" s="16" t="s">
        <v>326</v>
      </c>
      <c r="C13" s="53">
        <f>VLOOKUP(B13,'1'!A:D,3,FALSE)</f>
        <v>679.97</v>
      </c>
      <c r="D13" s="87">
        <f>VLOOKUP(B13,'1'!A:E,4,FALSE)</f>
        <v>339.99</v>
      </c>
      <c r="E13" s="71"/>
      <c r="F13" s="8">
        <f t="shared" si="2"/>
        <v>0</v>
      </c>
      <c r="G13" s="10" t="s">
        <v>11</v>
      </c>
      <c r="H13" s="107" t="str">
        <f>VLOOKUP(B13,'1'!A:B,2,FALSE)</f>
        <v>1" MAXLINE TUBING 300FT ROLL,  includes bevel tool and cutter, non returnable</v>
      </c>
      <c r="I13" s="30">
        <f>IFERROR(VLOOKUP(B13,'1'!A:E,5,FALSE),0)</f>
        <v>1.4</v>
      </c>
      <c r="J13" s="32">
        <f t="shared" si="0"/>
        <v>0</v>
      </c>
      <c r="K13" s="12">
        <f t="shared" si="1"/>
        <v>0</v>
      </c>
    </row>
    <row r="14" spans="1:11" ht="15" customHeight="1" x14ac:dyDescent="0.25">
      <c r="A14" s="6"/>
      <c r="B14" s="16" t="s">
        <v>327</v>
      </c>
      <c r="C14" s="53">
        <f>VLOOKUP(B14,'1'!A:D,3,FALSE)</f>
        <v>589.97</v>
      </c>
      <c r="D14" s="87">
        <f>VLOOKUP(B14,'1'!A:E,4,FALSE)</f>
        <v>294.98</v>
      </c>
      <c r="E14" s="71"/>
      <c r="F14" s="8">
        <f t="shared" si="2"/>
        <v>0</v>
      </c>
      <c r="G14" s="10" t="s">
        <v>14</v>
      </c>
      <c r="H14" s="107" t="str">
        <f>VLOOKUP(B14,'1'!A:B,2,FALSE)</f>
        <v>2" MAXLINE 100 FT ROLL  does not include deburr tool, crimp tool or cutter, non returnable</v>
      </c>
      <c r="I14" s="30">
        <f>IFERROR(VLOOKUP(B14,'1'!A:E,5,FALSE),0)</f>
        <v>0.14000000000000001</v>
      </c>
      <c r="J14" s="32">
        <f t="shared" si="0"/>
        <v>0</v>
      </c>
      <c r="K14" s="12">
        <f t="shared" si="1"/>
        <v>0</v>
      </c>
    </row>
    <row r="15" spans="1:11" ht="15" customHeight="1" x14ac:dyDescent="0.25">
      <c r="A15" s="6"/>
      <c r="B15" s="16" t="s">
        <v>328</v>
      </c>
      <c r="C15" s="53">
        <f>VLOOKUP(B15,'1'!A:D,3,FALSE)</f>
        <v>1139.97</v>
      </c>
      <c r="D15" s="87">
        <f>VLOOKUP(B15,'1'!A:E,4,FALSE)</f>
        <v>569.99</v>
      </c>
      <c r="E15" s="71"/>
      <c r="F15" s="8">
        <f t="shared" si="2"/>
        <v>0</v>
      </c>
      <c r="G15" s="10" t="s">
        <v>14</v>
      </c>
      <c r="H15" s="107" t="str">
        <f>VLOOKUP(B15,'1'!A:B,2,FALSE)</f>
        <v>2" MAXLINE TUBING 200FT ROLL, does not include deburr tool, crimp tool or cutter, non returnable</v>
      </c>
      <c r="I15" s="30">
        <f>IFERROR(VLOOKUP(B15,'1'!A:E,5,FALSE),0)</f>
        <v>0.05</v>
      </c>
      <c r="J15" s="32">
        <f t="shared" si="0"/>
        <v>0</v>
      </c>
      <c r="K15" s="12">
        <f t="shared" si="1"/>
        <v>0</v>
      </c>
    </row>
    <row r="16" spans="1:11" ht="15" customHeight="1" x14ac:dyDescent="0.25">
      <c r="A16" s="6"/>
      <c r="B16" s="16"/>
      <c r="C16" s="53"/>
      <c r="D16" s="87"/>
      <c r="E16" s="72"/>
      <c r="F16" s="8"/>
      <c r="G16" s="10"/>
      <c r="H16" s="107"/>
      <c r="I16" s="30">
        <f>IFERROR(VLOOKUP(B16,'1'!A:E,5,FALSE),0)</f>
        <v>0</v>
      </c>
      <c r="J16" s="32"/>
      <c r="K16" s="12"/>
    </row>
    <row r="17" spans="1:11" ht="15" customHeight="1" x14ac:dyDescent="0.25">
      <c r="A17" s="6"/>
      <c r="B17" s="16" t="s">
        <v>329</v>
      </c>
      <c r="C17" s="7">
        <f>VLOOKUP(B17,'1'!A:D,3,FALSE)</f>
        <v>25.15</v>
      </c>
      <c r="D17" s="86">
        <f>VLOOKUP(B17,'1'!A:E,4,FALSE)</f>
        <v>12.57</v>
      </c>
      <c r="E17" s="44"/>
      <c r="F17" s="8">
        <f t="shared" si="2"/>
        <v>0</v>
      </c>
      <c r="G17" s="10" t="s">
        <v>335</v>
      </c>
      <c r="H17" s="107" t="str">
        <f>VLOOKUP(B17,'1'!A:B,2,FALSE)</f>
        <v>MAXLINE 1/2 TUBING X 25 FT  with instruction sheet, non returnable</v>
      </c>
      <c r="I17" s="30">
        <f>IFERROR(VLOOKUP(B17,'1'!A:E,5,FALSE),0)</f>
        <v>0.45</v>
      </c>
      <c r="J17" s="32">
        <f t="shared" ref="J17:J22" si="3">I17*E17</f>
        <v>0</v>
      </c>
      <c r="K17" s="12">
        <f t="shared" ref="K17:K22" si="4">C17*E17</f>
        <v>0</v>
      </c>
    </row>
    <row r="18" spans="1:11" ht="15" customHeight="1" x14ac:dyDescent="0.25">
      <c r="A18" s="6"/>
      <c r="B18" s="16" t="s">
        <v>330</v>
      </c>
      <c r="C18" s="7">
        <f>VLOOKUP(B18,'1'!A:D,3,FALSE)</f>
        <v>49.74</v>
      </c>
      <c r="D18" s="86">
        <f>VLOOKUP(B18,'1'!A:E,4,FALSE)</f>
        <v>24.87</v>
      </c>
      <c r="E18" s="44"/>
      <c r="F18" s="8">
        <f t="shared" si="2"/>
        <v>0</v>
      </c>
      <c r="G18" s="10" t="s">
        <v>335</v>
      </c>
      <c r="H18" s="107" t="str">
        <f>VLOOKUP(B18,'1'!A:B,2,FALSE)</f>
        <v>MAXLINE 1/2 TUBING X 50 FT  with instruction sheet, non returnable</v>
      </c>
      <c r="I18" s="30">
        <f>IFERROR(VLOOKUP(B18,'1'!A:E,5,FALSE),0)</f>
        <v>0.1</v>
      </c>
      <c r="J18" s="32">
        <f t="shared" si="3"/>
        <v>0</v>
      </c>
      <c r="K18" s="12">
        <f t="shared" si="4"/>
        <v>0</v>
      </c>
    </row>
    <row r="19" spans="1:11" ht="15" customHeight="1" x14ac:dyDescent="0.25">
      <c r="A19" s="6"/>
      <c r="B19" s="16" t="s">
        <v>331</v>
      </c>
      <c r="C19" s="7">
        <f>VLOOKUP(B19,'1'!A:D,3,FALSE)</f>
        <v>50.57</v>
      </c>
      <c r="D19" s="86">
        <f>VLOOKUP(B19,'1'!A:E,4,FALSE)</f>
        <v>25.28</v>
      </c>
      <c r="E19" s="44"/>
      <c r="F19" s="8">
        <f t="shared" si="2"/>
        <v>0</v>
      </c>
      <c r="G19" s="10" t="s">
        <v>9</v>
      </c>
      <c r="H19" s="107" t="str">
        <f>VLOOKUP(B19,'1'!A:B,2,FALSE)</f>
        <v>MAXLINE 3/4 TUBING X 25 FT  with instruction sheet, non returnable</v>
      </c>
      <c r="I19" s="30">
        <f>IFERROR(VLOOKUP(B19,'1'!A:E,5,FALSE),0)</f>
        <v>5.6</v>
      </c>
      <c r="J19" s="32">
        <f t="shared" si="3"/>
        <v>0</v>
      </c>
      <c r="K19" s="12">
        <f t="shared" si="4"/>
        <v>0</v>
      </c>
    </row>
    <row r="20" spans="1:11" ht="15" customHeight="1" x14ac:dyDescent="0.25">
      <c r="A20" s="6"/>
      <c r="B20" s="16" t="s">
        <v>332</v>
      </c>
      <c r="C20" s="7">
        <f>VLOOKUP(B20,'1'!A:D,3,FALSE)</f>
        <v>100.94</v>
      </c>
      <c r="D20" s="86">
        <f>VLOOKUP(B20,'1'!A:E,4,FALSE)</f>
        <v>50.47</v>
      </c>
      <c r="E20" s="44"/>
      <c r="F20" s="8">
        <f t="shared" si="2"/>
        <v>0</v>
      </c>
      <c r="G20" s="10" t="s">
        <v>9</v>
      </c>
      <c r="H20" s="107" t="str">
        <f>VLOOKUP(B20,'1'!A:B,2,FALSE)</f>
        <v>MAXLINE 3/4 TUBING X 50 FT with instruction sheet, non returnable</v>
      </c>
      <c r="I20" s="30">
        <f>IFERROR(VLOOKUP(B20,'1'!A:E,5,FALSE),0)</f>
        <v>0.33</v>
      </c>
      <c r="J20" s="32">
        <f t="shared" si="3"/>
        <v>0</v>
      </c>
      <c r="K20" s="12">
        <f t="shared" si="4"/>
        <v>0</v>
      </c>
    </row>
    <row r="21" spans="1:11" ht="15" customHeight="1" x14ac:dyDescent="0.25">
      <c r="A21" s="6"/>
      <c r="B21" s="16" t="s">
        <v>333</v>
      </c>
      <c r="C21" s="7">
        <f>VLOOKUP(B21,'1'!A:D,3,FALSE)</f>
        <v>67.94</v>
      </c>
      <c r="D21" s="86">
        <f>VLOOKUP(B21,'1'!A:E,4,FALSE)</f>
        <v>33.97</v>
      </c>
      <c r="E21" s="44"/>
      <c r="F21" s="8">
        <f t="shared" si="2"/>
        <v>0</v>
      </c>
      <c r="G21" s="10" t="s">
        <v>11</v>
      </c>
      <c r="H21" s="107" t="str">
        <f>VLOOKUP(B21,'1'!A:B,2,FALSE)</f>
        <v>MAXLINE 1" TUBING X 25 FT  with instruction sheet, non returnable</v>
      </c>
      <c r="I21" s="30">
        <f>IFERROR(VLOOKUP(B21,'1'!A:E,5,FALSE),0)</f>
        <v>4.9000000000000004</v>
      </c>
      <c r="J21" s="32">
        <f t="shared" si="3"/>
        <v>0</v>
      </c>
      <c r="K21" s="12">
        <f t="shared" si="4"/>
        <v>0</v>
      </c>
    </row>
    <row r="22" spans="1:11" ht="15" customHeight="1" thickBot="1" x14ac:dyDescent="0.3">
      <c r="A22" s="20"/>
      <c r="B22" s="17" t="s">
        <v>334</v>
      </c>
      <c r="C22" s="18">
        <f>VLOOKUP(B22,'1'!A:D,3,FALSE)</f>
        <v>135.97</v>
      </c>
      <c r="D22" s="88">
        <f>VLOOKUP(B22,'1'!A:E,4,FALSE)</f>
        <v>67.989999999999995</v>
      </c>
      <c r="E22" s="46"/>
      <c r="F22" s="24">
        <f t="shared" si="2"/>
        <v>0</v>
      </c>
      <c r="G22" s="19" t="s">
        <v>11</v>
      </c>
      <c r="H22" s="108" t="str">
        <f>VLOOKUP(B22,'1'!A:B,2,FALSE)</f>
        <v>MAXLINE 1" TUBING X 50 FT with instruction sheet, non returnable</v>
      </c>
      <c r="I22" s="30">
        <f>IFERROR(VLOOKUP(B22,'1'!A:E,5,FALSE),0)</f>
        <v>0.05</v>
      </c>
      <c r="J22" s="32">
        <f t="shared" si="3"/>
        <v>0</v>
      </c>
      <c r="K22" s="12">
        <f t="shared" si="4"/>
        <v>0</v>
      </c>
    </row>
    <row r="23" spans="1:11" ht="15" customHeight="1" thickBot="1" x14ac:dyDescent="0.3">
      <c r="A23" s="5"/>
      <c r="B23" s="113" t="s">
        <v>463</v>
      </c>
      <c r="C23" s="119"/>
      <c r="D23" s="119"/>
      <c r="E23" s="119"/>
      <c r="F23" s="119"/>
      <c r="G23" s="119"/>
      <c r="H23" s="120"/>
      <c r="I23" s="30">
        <f>IFERROR(VLOOKUP(B23,'1'!A:E,5,FALSE),0)</f>
        <v>0</v>
      </c>
      <c r="J23" s="32"/>
      <c r="K23" s="12"/>
    </row>
    <row r="24" spans="1:11" ht="15" customHeight="1" x14ac:dyDescent="0.25">
      <c r="A24" s="6"/>
      <c r="B24" s="14" t="s">
        <v>315</v>
      </c>
      <c r="C24" s="15">
        <f>VLOOKUP(B24,'1'!A:D,3,FALSE)</f>
        <v>100.45</v>
      </c>
      <c r="D24" s="85">
        <f>VLOOKUP(B24,'1'!A:E,4,FALSE)</f>
        <v>50.22</v>
      </c>
      <c r="E24" s="43"/>
      <c r="F24" s="11">
        <f t="shared" si="2"/>
        <v>0</v>
      </c>
      <c r="G24" s="9" t="s">
        <v>335</v>
      </c>
      <c r="H24" s="106" t="str">
        <f>VLOOKUP(B24,'1'!A:B,2,FALSE)</f>
        <v>1/2" MAXLINE TUBING 100FT ROLL, GREEN,  includes bevel tool and cutter, non returnable</v>
      </c>
      <c r="I24" s="30">
        <f>IFERROR(VLOOKUP(B24,'1'!A:E,5,FALSE),0)</f>
        <v>0.17</v>
      </c>
      <c r="J24" s="32">
        <f t="shared" ref="J24:J29" si="5">I24*E24</f>
        <v>0</v>
      </c>
      <c r="K24" s="12">
        <f t="shared" ref="K24:K29" si="6">C24*E24</f>
        <v>0</v>
      </c>
    </row>
    <row r="25" spans="1:11" ht="15" customHeight="1" x14ac:dyDescent="0.25">
      <c r="A25" s="6"/>
      <c r="B25" s="16" t="s">
        <v>316</v>
      </c>
      <c r="C25" s="7">
        <f>VLOOKUP(B25,'1'!A:D,3,FALSE)</f>
        <v>284.47000000000003</v>
      </c>
      <c r="D25" s="86">
        <f>VLOOKUP(B25,'1'!A:E,4,FALSE)</f>
        <v>142.24</v>
      </c>
      <c r="E25" s="44"/>
      <c r="F25" s="8">
        <f t="shared" si="2"/>
        <v>0</v>
      </c>
      <c r="G25" s="10" t="s">
        <v>335</v>
      </c>
      <c r="H25" s="107" t="str">
        <f>VLOOKUP(B25,'1'!A:B,2,FALSE)</f>
        <v>1/2" MAXLINE TUBING 300FT ROLL,  GREEN, includes bevel tool and cutter, non returnable</v>
      </c>
      <c r="I25" s="30">
        <f>IFERROR(VLOOKUP(B25,'1'!A:E,5,FALSE),0)</f>
        <v>4</v>
      </c>
      <c r="J25" s="32">
        <f t="shared" si="5"/>
        <v>0</v>
      </c>
      <c r="K25" s="12">
        <f t="shared" si="6"/>
        <v>0</v>
      </c>
    </row>
    <row r="26" spans="1:11" ht="15" customHeight="1" x14ac:dyDescent="0.25">
      <c r="A26" s="6"/>
      <c r="B26" s="16" t="s">
        <v>317</v>
      </c>
      <c r="C26" s="7">
        <f>VLOOKUP(B26,'1'!A:D,3,FALSE)</f>
        <v>204.96</v>
      </c>
      <c r="D26" s="86">
        <f>VLOOKUP(B26,'1'!A:E,4,FALSE)</f>
        <v>102.48</v>
      </c>
      <c r="E26" s="44"/>
      <c r="F26" s="8">
        <f t="shared" si="2"/>
        <v>0</v>
      </c>
      <c r="G26" s="10" t="s">
        <v>9</v>
      </c>
      <c r="H26" s="107" t="str">
        <f>VLOOKUP(B26,'1'!A:B,2,FALSE)</f>
        <v>3/4" MAXLINE TUBING 100FT ROLL,  GREEN, includes bevel tool and cutter, non returnable</v>
      </c>
      <c r="I26" s="30">
        <f>IFERROR(VLOOKUP(B26,'1'!A:E,5,FALSE),0)</f>
        <v>0.65</v>
      </c>
      <c r="J26" s="32">
        <f t="shared" si="5"/>
        <v>0</v>
      </c>
      <c r="K26" s="12">
        <f t="shared" si="6"/>
        <v>0</v>
      </c>
    </row>
    <row r="27" spans="1:11" ht="15" customHeight="1" x14ac:dyDescent="0.25">
      <c r="A27" s="6"/>
      <c r="B27" s="16" t="s">
        <v>318</v>
      </c>
      <c r="C27" s="7">
        <f>VLOOKUP(B27,'1'!A:D,3,FALSE)</f>
        <v>516.95000000000005</v>
      </c>
      <c r="D27" s="86">
        <f>VLOOKUP(B27,'1'!A:E,4,FALSE)</f>
        <v>258.48</v>
      </c>
      <c r="E27" s="44"/>
      <c r="F27" s="8">
        <f t="shared" si="2"/>
        <v>0</v>
      </c>
      <c r="G27" s="10" t="s">
        <v>9</v>
      </c>
      <c r="H27" s="107" t="str">
        <f>VLOOKUP(B27,'1'!A:B,2,FALSE)</f>
        <v>3/4" MAXLINE TUBING 300FT ROLL, GREEN, includes bevel tool and cutter, non returnable</v>
      </c>
      <c r="I27" s="30">
        <f>IFERROR(VLOOKUP(B27,'1'!A:E,5,FALSE),0)</f>
        <v>1.47</v>
      </c>
      <c r="J27" s="32">
        <f t="shared" si="5"/>
        <v>0</v>
      </c>
      <c r="K27" s="12">
        <f t="shared" si="6"/>
        <v>0</v>
      </c>
    </row>
    <row r="28" spans="1:11" ht="15" customHeight="1" x14ac:dyDescent="0.25">
      <c r="A28" s="6"/>
      <c r="B28" s="16" t="s">
        <v>319</v>
      </c>
      <c r="C28" s="7">
        <f>VLOOKUP(B28,'1'!A:D,3,FALSE)</f>
        <v>272.95</v>
      </c>
      <c r="D28" s="86">
        <f>VLOOKUP(B28,'1'!A:E,4,FALSE)</f>
        <v>136.47</v>
      </c>
      <c r="E28" s="44"/>
      <c r="F28" s="8">
        <f t="shared" si="2"/>
        <v>0</v>
      </c>
      <c r="G28" s="10" t="s">
        <v>11</v>
      </c>
      <c r="H28" s="107" t="str">
        <f>VLOOKUP(B28,'1'!A:B,2,FALSE)</f>
        <v>1" MAXLINE TUBING 100FT ROLL, GREEN, includes  bevel tool and cutter, non returnable</v>
      </c>
      <c r="I28" s="30">
        <f>IFERROR(VLOOKUP(B28,'1'!A:E,5,FALSE),0)</f>
        <v>0.6</v>
      </c>
      <c r="J28" s="32">
        <f t="shared" si="5"/>
        <v>0</v>
      </c>
      <c r="K28" s="12">
        <f t="shared" si="6"/>
        <v>0</v>
      </c>
    </row>
    <row r="29" spans="1:11" ht="15" customHeight="1" thickBot="1" x14ac:dyDescent="0.3">
      <c r="A29" s="6"/>
      <c r="B29" s="17" t="s">
        <v>320</v>
      </c>
      <c r="C29" s="18">
        <f>VLOOKUP(B29,'1'!A:D,3,FALSE)</f>
        <v>709.94</v>
      </c>
      <c r="D29" s="88">
        <f>VLOOKUP(B29,'1'!A:E,4,FALSE)</f>
        <v>354.97</v>
      </c>
      <c r="E29" s="46"/>
      <c r="F29" s="24">
        <f t="shared" si="2"/>
        <v>0</v>
      </c>
      <c r="G29" s="19" t="s">
        <v>11</v>
      </c>
      <c r="H29" s="108" t="str">
        <f>VLOOKUP(B29,'1'!A:B,2,FALSE)</f>
        <v>1" MAXLINE TUBING 300FT ROLL, GREEN includes bevel tool and cutter, non returnable</v>
      </c>
      <c r="I29" s="30">
        <f>IFERROR(VLOOKUP(B29,'1'!A:E,5,FALSE),0)</f>
        <v>3.54</v>
      </c>
      <c r="J29" s="32">
        <f t="shared" si="5"/>
        <v>0</v>
      </c>
      <c r="K29" s="12">
        <f t="shared" si="6"/>
        <v>0</v>
      </c>
    </row>
    <row r="30" spans="1:11" ht="15" customHeight="1" thickBot="1" x14ac:dyDescent="0.3">
      <c r="A30" s="5"/>
      <c r="B30" s="117" t="s">
        <v>337</v>
      </c>
      <c r="C30" s="113"/>
      <c r="D30" s="113"/>
      <c r="E30" s="113"/>
      <c r="F30" s="113"/>
      <c r="G30" s="113"/>
      <c r="H30" s="118"/>
      <c r="I30" s="30">
        <f>IFERROR(VLOOKUP(B30,'1'!A:E,5,FALSE),0)</f>
        <v>0</v>
      </c>
      <c r="J30" s="32"/>
      <c r="K30" s="12"/>
    </row>
    <row r="31" spans="1:11" ht="15" customHeight="1" x14ac:dyDescent="0.25">
      <c r="A31" s="6"/>
      <c r="B31" s="27" t="s">
        <v>393</v>
      </c>
      <c r="C31" s="15">
        <f>VLOOKUP(B31,'1'!A:D,3,FALSE)</f>
        <v>13.95</v>
      </c>
      <c r="D31" s="85">
        <f>VLOOKUP(B31,'1'!A:E,4,FALSE)</f>
        <v>6.97</v>
      </c>
      <c r="E31" s="43"/>
      <c r="F31" s="11">
        <f t="shared" si="2"/>
        <v>0</v>
      </c>
      <c r="G31" s="9" t="s">
        <v>335</v>
      </c>
      <c r="H31" s="109" t="str">
        <f>VLOOKUP(B31,'1'!A:B,2,FALSE)</f>
        <v>1/2" PIPE CLIP MAXLINE 10/PACK</v>
      </c>
      <c r="I31" s="30">
        <f>IFERROR(VLOOKUP(B31,'1'!A:E,5,FALSE),0)</f>
        <v>0</v>
      </c>
      <c r="J31" s="32">
        <f t="shared" ref="J31:J37" si="7">I31*E31</f>
        <v>0</v>
      </c>
      <c r="K31" s="12">
        <f t="shared" ref="K31:K37" si="8">C31*E31</f>
        <v>0</v>
      </c>
    </row>
    <row r="32" spans="1:11" ht="15" customHeight="1" x14ac:dyDescent="0.25">
      <c r="A32" s="6"/>
      <c r="B32" s="28" t="s">
        <v>395</v>
      </c>
      <c r="C32" s="7">
        <f>VLOOKUP(B32,'1'!A:D,3,FALSE)</f>
        <v>19.45</v>
      </c>
      <c r="D32" s="86">
        <f>VLOOKUP(B32,'1'!A:E,4,FALSE)</f>
        <v>9.73</v>
      </c>
      <c r="E32" s="44"/>
      <c r="F32" s="8">
        <f t="shared" si="2"/>
        <v>0</v>
      </c>
      <c r="G32" s="10" t="s">
        <v>9</v>
      </c>
      <c r="H32" s="110" t="str">
        <f>VLOOKUP(B32,'1'!A:B,2,FALSE)</f>
        <v>3/4" PIPE CLIP MAXLINE 10/PACK</v>
      </c>
      <c r="I32" s="30">
        <f>IFERROR(VLOOKUP(B32,'1'!A:E,5,FALSE),0)</f>
        <v>0</v>
      </c>
      <c r="J32" s="32">
        <f t="shared" si="7"/>
        <v>0</v>
      </c>
      <c r="K32" s="12">
        <f t="shared" si="8"/>
        <v>0</v>
      </c>
    </row>
    <row r="33" spans="1:11" ht="15" customHeight="1" x14ac:dyDescent="0.25">
      <c r="A33" s="6"/>
      <c r="B33" s="28" t="s">
        <v>397</v>
      </c>
      <c r="C33" s="7">
        <f>VLOOKUP(B33,'1'!A:D,3,FALSE)</f>
        <v>25.35</v>
      </c>
      <c r="D33" s="86">
        <f>VLOOKUP(B33,'1'!A:E,4,FALSE)</f>
        <v>12.67</v>
      </c>
      <c r="E33" s="44"/>
      <c r="F33" s="8">
        <f t="shared" si="2"/>
        <v>0</v>
      </c>
      <c r="G33" s="10" t="s">
        <v>11</v>
      </c>
      <c r="H33" s="110" t="str">
        <f>VLOOKUP(B33,'1'!A:B,2,FALSE)</f>
        <v>1" PIPE CLIP MAXLINE 10/PACK</v>
      </c>
      <c r="I33" s="30">
        <f>IFERROR(VLOOKUP(B33,'1'!A:E,5,FALSE),0)</f>
        <v>0</v>
      </c>
      <c r="J33" s="32">
        <f t="shared" si="7"/>
        <v>0</v>
      </c>
      <c r="K33" s="12">
        <f t="shared" si="8"/>
        <v>0</v>
      </c>
    </row>
    <row r="34" spans="1:11" ht="15" customHeight="1" x14ac:dyDescent="0.25">
      <c r="A34" s="6"/>
      <c r="B34" s="28" t="s">
        <v>454</v>
      </c>
      <c r="C34" s="7">
        <f>VLOOKUP(B34,'1'!A:D,3,FALSE)</f>
        <v>3.24</v>
      </c>
      <c r="D34" s="86">
        <f>VLOOKUP(B34,'1'!A:E,4,FALSE)</f>
        <v>1.95</v>
      </c>
      <c r="E34" s="44"/>
      <c r="F34" s="8">
        <f t="shared" si="2"/>
        <v>0</v>
      </c>
      <c r="G34" s="10" t="s">
        <v>335</v>
      </c>
      <c r="H34" s="110" t="str">
        <f>VLOOKUP(B34,'1'!A:B,2,FALSE)</f>
        <v>1/2" MAXLINE STRUT CUSHION CLAMP   .62 O.D  5/8"" TUBING</v>
      </c>
      <c r="I34" s="30">
        <f>IFERROR(VLOOKUP(B34,'1'!A:E,5,FALSE),0)</f>
        <v>0</v>
      </c>
      <c r="J34" s="32">
        <f t="shared" si="7"/>
        <v>0</v>
      </c>
      <c r="K34" s="12">
        <f t="shared" si="8"/>
        <v>0</v>
      </c>
    </row>
    <row r="35" spans="1:11" ht="15" customHeight="1" x14ac:dyDescent="0.25">
      <c r="A35" s="6" t="s">
        <v>251</v>
      </c>
      <c r="B35" s="28" t="s">
        <v>40</v>
      </c>
      <c r="C35" s="7">
        <f>VLOOKUP(B35,'1'!A:D,3,FALSE)</f>
        <v>3.67</v>
      </c>
      <c r="D35" s="86">
        <f>VLOOKUP(B35,'1'!A:E,4,FALSE)</f>
        <v>2.2000000000000002</v>
      </c>
      <c r="E35" s="44"/>
      <c r="F35" s="8">
        <f t="shared" si="2"/>
        <v>0</v>
      </c>
      <c r="G35" s="10" t="s">
        <v>9</v>
      </c>
      <c r="H35" s="110" t="str">
        <f>VLOOKUP(B35,'1'!A:B,2,FALSE)</f>
        <v>1" FASTPIPE, 1" TUBING, STRUT CUSHION CLAMP  1.00 O.D</v>
      </c>
      <c r="I35" s="30">
        <f>IFERROR(VLOOKUP(B35,'1'!A:E,5,FALSE),0)</f>
        <v>0.18</v>
      </c>
      <c r="J35" s="32">
        <f t="shared" si="7"/>
        <v>0</v>
      </c>
      <c r="K35" s="12">
        <f t="shared" si="8"/>
        <v>0</v>
      </c>
    </row>
    <row r="36" spans="1:11" ht="15" customHeight="1" x14ac:dyDescent="0.25">
      <c r="A36" s="6"/>
      <c r="B36" s="28" t="s">
        <v>455</v>
      </c>
      <c r="C36" s="7">
        <f>VLOOKUP(B36,'1'!A:D,3,FALSE)</f>
        <v>3.54</v>
      </c>
      <c r="D36" s="86">
        <f>VLOOKUP(B36,'1'!A:E,4,FALSE)</f>
        <v>2.13</v>
      </c>
      <c r="E36" s="44"/>
      <c r="F36" s="8">
        <f t="shared" si="2"/>
        <v>0</v>
      </c>
      <c r="G36" s="10" t="s">
        <v>11</v>
      </c>
      <c r="H36" s="110" t="str">
        <f>VLOOKUP(B36,'1'!A:B,2,FALSE)</f>
        <v>1" MAXLINE STRUT CUSHION CLAMP       1"" N. PIPE  1.31 O.D.</v>
      </c>
      <c r="I36" s="30">
        <f>IFERROR(VLOOKUP(B36,'1'!A:E,5,FALSE),0)</f>
        <v>0</v>
      </c>
      <c r="J36" s="32">
        <f t="shared" si="7"/>
        <v>0</v>
      </c>
      <c r="K36" s="12">
        <f t="shared" si="8"/>
        <v>0</v>
      </c>
    </row>
    <row r="37" spans="1:11" ht="15" customHeight="1" thickBot="1" x14ac:dyDescent="0.3">
      <c r="A37" s="20"/>
      <c r="B37" s="29" t="s">
        <v>456</v>
      </c>
      <c r="C37" s="18">
        <f>VLOOKUP(B37,'1'!A:D,3,FALSE)</f>
        <v>5.34</v>
      </c>
      <c r="D37" s="88">
        <f>VLOOKUP(B37,'1'!A:E,4,FALSE)</f>
        <v>3.2</v>
      </c>
      <c r="E37" s="46"/>
      <c r="F37" s="24">
        <f t="shared" si="2"/>
        <v>0</v>
      </c>
      <c r="G37" s="19" t="s">
        <v>14</v>
      </c>
      <c r="H37" s="111" t="str">
        <f>VLOOKUP(B37,'1'!A:B,2,FALSE)</f>
        <v>2" MAXLINE STRUT CUSHION CLAMP     63MM -2-1/2" ALUM PIPE</v>
      </c>
      <c r="I37" s="30">
        <f>IFERROR(VLOOKUP(B37,'1'!A:E,5,FALSE),0)</f>
        <v>0</v>
      </c>
      <c r="J37" s="32">
        <f t="shared" si="7"/>
        <v>0</v>
      </c>
      <c r="K37" s="12">
        <f t="shared" si="8"/>
        <v>0</v>
      </c>
    </row>
    <row r="38" spans="1:11" ht="15" customHeight="1" thickBot="1" x14ac:dyDescent="0.3">
      <c r="A38" s="5"/>
      <c r="B38" s="117" t="s">
        <v>239</v>
      </c>
      <c r="C38" s="114"/>
      <c r="D38" s="114"/>
      <c r="E38" s="114"/>
      <c r="F38" s="114"/>
      <c r="G38" s="114"/>
      <c r="H38" s="116"/>
      <c r="I38" s="30">
        <f>IFERROR(VLOOKUP(B38,'1'!A:E,5,FALSE),0)</f>
        <v>0</v>
      </c>
      <c r="J38" s="32"/>
      <c r="K38" s="12"/>
    </row>
    <row r="39" spans="1:11" ht="15" customHeight="1" x14ac:dyDescent="0.25">
      <c r="A39" s="6"/>
      <c r="B39" s="14" t="s">
        <v>191</v>
      </c>
      <c r="C39" s="15">
        <f>VLOOKUP(B39,'1'!A:D,3,FALSE)</f>
        <v>13.1</v>
      </c>
      <c r="D39" s="85">
        <f>VLOOKUP(B39,'1'!A:E,4,FALSE)</f>
        <v>6.55</v>
      </c>
      <c r="E39" s="43"/>
      <c r="F39" s="11">
        <f t="shared" si="2"/>
        <v>0</v>
      </c>
      <c r="G39" s="9" t="s">
        <v>335</v>
      </c>
      <c r="H39" s="109" t="str">
        <f>VLOOKUP(B39,'1'!A:B,2,FALSE)</f>
        <v>1/2" UNION FITTING COMPRESSED FLEXIBLE TUBING</v>
      </c>
      <c r="I39" s="30">
        <f>IFERROR(VLOOKUP(B39,'1'!A:E,5,FALSE),0)</f>
        <v>0</v>
      </c>
      <c r="J39" s="32">
        <f>I39*E39</f>
        <v>0</v>
      </c>
      <c r="K39" s="12">
        <f>C39*E39</f>
        <v>0</v>
      </c>
    </row>
    <row r="40" spans="1:11" ht="15" customHeight="1" x14ac:dyDescent="0.25">
      <c r="A40" s="6"/>
      <c r="B40" s="16" t="s">
        <v>192</v>
      </c>
      <c r="C40" s="7">
        <f>VLOOKUP(B40,'1'!A:D,3,FALSE)</f>
        <v>25.52</v>
      </c>
      <c r="D40" s="86">
        <f>VLOOKUP(B40,'1'!A:E,4,FALSE)</f>
        <v>12.76</v>
      </c>
      <c r="E40" s="44"/>
      <c r="F40" s="8">
        <f t="shared" si="2"/>
        <v>0</v>
      </c>
      <c r="G40" s="10" t="s">
        <v>9</v>
      </c>
      <c r="H40" s="110" t="str">
        <f>VLOOKUP(B40,'1'!A:B,2,FALSE)</f>
        <v>3/4" UNION FITTING COMPRESSED FLEXIBLE TUBING</v>
      </c>
      <c r="I40" s="30">
        <f>IFERROR(VLOOKUP(B40,'1'!A:E,5,FALSE),0)</f>
        <v>0</v>
      </c>
      <c r="J40" s="32">
        <f>I40*E40</f>
        <v>0</v>
      </c>
      <c r="K40" s="12">
        <f>C40*E40</f>
        <v>0</v>
      </c>
    </row>
    <row r="41" spans="1:11" ht="15" customHeight="1" x14ac:dyDescent="0.25">
      <c r="A41" s="6"/>
      <c r="B41" s="16" t="s">
        <v>193</v>
      </c>
      <c r="C41" s="7">
        <f>VLOOKUP(B41,'1'!A:D,3,FALSE)</f>
        <v>33.58</v>
      </c>
      <c r="D41" s="86">
        <f>VLOOKUP(B41,'1'!A:E,4,FALSE)</f>
        <v>16.79</v>
      </c>
      <c r="E41" s="44"/>
      <c r="F41" s="8">
        <f t="shared" si="2"/>
        <v>0</v>
      </c>
      <c r="G41" s="10" t="s">
        <v>11</v>
      </c>
      <c r="H41" s="110" t="str">
        <f>VLOOKUP(B41,'1'!A:B,2,FALSE)</f>
        <v>1" UNION FITTING COMPRESSED FLEXIBLE TUBING</v>
      </c>
      <c r="I41" s="30">
        <f>IFERROR(VLOOKUP(B41,'1'!A:E,5,FALSE),0)</f>
        <v>0</v>
      </c>
      <c r="J41" s="32">
        <f>I41*E41</f>
        <v>0</v>
      </c>
      <c r="K41" s="12">
        <f>C41*E41</f>
        <v>0</v>
      </c>
    </row>
    <row r="42" spans="1:11" ht="15" customHeight="1" x14ac:dyDescent="0.25">
      <c r="A42" s="6"/>
      <c r="B42" s="16" t="s">
        <v>414</v>
      </c>
      <c r="C42" s="7">
        <f>VLOOKUP(B42,'1'!A:D,3,FALSE)</f>
        <v>76.97</v>
      </c>
      <c r="D42" s="86">
        <f>VLOOKUP(B42,'1'!A:E,4,FALSE)</f>
        <v>38.479999999999997</v>
      </c>
      <c r="E42" s="44"/>
      <c r="F42" s="8">
        <f t="shared" si="2"/>
        <v>0</v>
      </c>
      <c r="G42" s="10" t="s">
        <v>14</v>
      </c>
      <c r="H42" s="110" t="str">
        <f>VLOOKUP(B42,'1'!A:B,2,FALSE)</f>
        <v>2" UNION FITTING MAXLINE</v>
      </c>
      <c r="I42" s="30">
        <f>IFERROR(VLOOKUP(B42,'1'!A:E,5,FALSE),0)</f>
        <v>0</v>
      </c>
      <c r="J42" s="32">
        <f>I42*E42</f>
        <v>0</v>
      </c>
      <c r="K42" s="12">
        <f>C42*E42</f>
        <v>0</v>
      </c>
    </row>
    <row r="43" spans="1:11" ht="15" customHeight="1" x14ac:dyDescent="0.25">
      <c r="A43" s="6"/>
      <c r="B43" s="16"/>
      <c r="C43" s="7"/>
      <c r="D43" s="86"/>
      <c r="E43" s="45"/>
      <c r="F43" s="8"/>
      <c r="G43" s="10"/>
      <c r="H43" s="110"/>
      <c r="I43" s="30">
        <f>IFERROR(VLOOKUP(B43,'1'!A:E,5,FALSE),0)</f>
        <v>0</v>
      </c>
      <c r="J43" s="32"/>
      <c r="K43" s="12"/>
    </row>
    <row r="44" spans="1:11" ht="15" customHeight="1" x14ac:dyDescent="0.25">
      <c r="A44" s="6"/>
      <c r="B44" s="16" t="s">
        <v>194</v>
      </c>
      <c r="C44" s="7">
        <f>VLOOKUP(B44,'1'!A:D,3,FALSE)</f>
        <v>25.04</v>
      </c>
      <c r="D44" s="86">
        <f>VLOOKUP(B44,'1'!A:E,4,FALSE)</f>
        <v>12.52</v>
      </c>
      <c r="E44" s="44"/>
      <c r="F44" s="8">
        <f t="shared" si="2"/>
        <v>0</v>
      </c>
      <c r="G44" s="10" t="s">
        <v>9</v>
      </c>
      <c r="H44" s="110" t="str">
        <f>VLOOKUP(B44,'1'!A:B,2,FALSE)</f>
        <v>3/4" X 1/2"  REDUCING UNION FITTING  COMPRESSED FLEXIBLE TUBING</v>
      </c>
      <c r="I44" s="30">
        <f>IFERROR(VLOOKUP(B44,'1'!A:E,5,FALSE),0)</f>
        <v>0</v>
      </c>
      <c r="J44" s="32">
        <f>I44*E44</f>
        <v>0</v>
      </c>
      <c r="K44" s="12">
        <f>C44*E44</f>
        <v>0</v>
      </c>
    </row>
    <row r="45" spans="1:11" ht="15" customHeight="1" x14ac:dyDescent="0.25">
      <c r="A45" s="6"/>
      <c r="B45" s="16" t="s">
        <v>190</v>
      </c>
      <c r="C45" s="7">
        <f>VLOOKUP(B45,'1'!A:D,3,FALSE)</f>
        <v>32.71</v>
      </c>
      <c r="D45" s="86">
        <f>VLOOKUP(B45,'1'!A:E,4,FALSE)</f>
        <v>16.36</v>
      </c>
      <c r="E45" s="44"/>
      <c r="F45" s="8">
        <f t="shared" si="2"/>
        <v>0</v>
      </c>
      <c r="G45" s="10" t="s">
        <v>11</v>
      </c>
      <c r="H45" s="110" t="str">
        <f>VLOOKUP(B45,'1'!A:B,2,FALSE)</f>
        <v>1" X 1/2"  REDUCING UNION FITTING  COMPRESSED FLEXIBLE TUBING</v>
      </c>
      <c r="I45" s="30">
        <f>IFERROR(VLOOKUP(B45,'1'!A:E,5,FALSE),0)</f>
        <v>0</v>
      </c>
      <c r="J45" s="32">
        <f>I45*E45</f>
        <v>0</v>
      </c>
      <c r="K45" s="12">
        <f>C45*E45</f>
        <v>0</v>
      </c>
    </row>
    <row r="46" spans="1:11" ht="15" customHeight="1" thickBot="1" x14ac:dyDescent="0.3">
      <c r="A46" s="20"/>
      <c r="B46" s="17" t="s">
        <v>195</v>
      </c>
      <c r="C46" s="18">
        <f>VLOOKUP(B46,'1'!A:D,3,FALSE)</f>
        <v>33.979999999999997</v>
      </c>
      <c r="D46" s="88">
        <f>VLOOKUP(B46,'1'!A:E,4,FALSE)</f>
        <v>16.989999999999998</v>
      </c>
      <c r="E46" s="46"/>
      <c r="F46" s="24">
        <f t="shared" si="2"/>
        <v>0</v>
      </c>
      <c r="G46" s="19" t="s">
        <v>11</v>
      </c>
      <c r="H46" s="111" t="str">
        <f>VLOOKUP(B46,'1'!A:B,2,FALSE)</f>
        <v>1" X 3/4" REDUCING UNION FITTING  COMPRESSED FLEXIBLE TUBING</v>
      </c>
      <c r="I46" s="30">
        <f>IFERROR(VLOOKUP(B46,'1'!A:E,5,FALSE),0)</f>
        <v>0</v>
      </c>
      <c r="J46" s="32">
        <f>I46*E46</f>
        <v>0</v>
      </c>
      <c r="K46" s="12">
        <f>C46*E46</f>
        <v>0</v>
      </c>
    </row>
    <row r="47" spans="1:11" ht="15" customHeight="1" thickBot="1" x14ac:dyDescent="0.3">
      <c r="A47" s="5"/>
      <c r="B47" s="113" t="s">
        <v>240</v>
      </c>
      <c r="C47" s="114"/>
      <c r="D47" s="114"/>
      <c r="E47" s="114"/>
      <c r="F47" s="114"/>
      <c r="G47" s="114"/>
      <c r="H47" s="116"/>
      <c r="I47" s="30">
        <f>IFERROR(VLOOKUP(B47,'1'!A:E,5,FALSE),0)</f>
        <v>0</v>
      </c>
      <c r="J47" s="32"/>
      <c r="K47" s="12"/>
    </row>
    <row r="48" spans="1:11" ht="15" customHeight="1" x14ac:dyDescent="0.25">
      <c r="A48" s="73"/>
      <c r="B48" s="14" t="s">
        <v>205</v>
      </c>
      <c r="C48" s="15">
        <f>VLOOKUP(B48,'1'!A:D,3,FALSE)</f>
        <v>13.18</v>
      </c>
      <c r="D48" s="85">
        <f>VLOOKUP(B48,'1'!A:E,4,FALSE)</f>
        <v>6.59</v>
      </c>
      <c r="E48" s="43"/>
      <c r="F48" s="11">
        <f t="shared" si="2"/>
        <v>0</v>
      </c>
      <c r="G48" s="9" t="s">
        <v>335</v>
      </c>
      <c r="H48" s="109" t="str">
        <f>VLOOKUP(B48,'1'!A:B,2,FALSE)</f>
        <v>1/2"  ELBOW FITTING COMPRESSED FLEXIBLE TUBING</v>
      </c>
      <c r="I48" s="30">
        <f>IFERROR(VLOOKUP(B48,'1'!A:E,5,FALSE),0)</f>
        <v>0</v>
      </c>
      <c r="J48" s="32">
        <f>I48*E48</f>
        <v>0</v>
      </c>
      <c r="K48" s="12">
        <f>C48*E48</f>
        <v>0</v>
      </c>
    </row>
    <row r="49" spans="1:11" ht="15" customHeight="1" x14ac:dyDescent="0.25">
      <c r="A49" s="6"/>
      <c r="B49" s="16" t="s">
        <v>202</v>
      </c>
      <c r="C49" s="7">
        <f>VLOOKUP(B49,'1'!A:D,3,FALSE)</f>
        <v>29.02</v>
      </c>
      <c r="D49" s="86">
        <f>VLOOKUP(B49,'1'!A:E,4,FALSE)</f>
        <v>14.51</v>
      </c>
      <c r="E49" s="44"/>
      <c r="F49" s="8">
        <f t="shared" si="2"/>
        <v>0</v>
      </c>
      <c r="G49" s="10" t="s">
        <v>9</v>
      </c>
      <c r="H49" s="110" t="str">
        <f>VLOOKUP(B49,'1'!A:B,2,FALSE)</f>
        <v>3/4" ELBOW COMPRESSED FLEXIBLE TUBING</v>
      </c>
      <c r="I49" s="30">
        <f>IFERROR(VLOOKUP(B49,'1'!A:E,5,FALSE),0)</f>
        <v>0</v>
      </c>
      <c r="J49" s="32">
        <f>I49*E49</f>
        <v>0</v>
      </c>
      <c r="K49" s="12">
        <f>C49*E49</f>
        <v>0</v>
      </c>
    </row>
    <row r="50" spans="1:11" ht="15" customHeight="1" x14ac:dyDescent="0.25">
      <c r="A50" s="6"/>
      <c r="B50" s="16" t="s">
        <v>203</v>
      </c>
      <c r="C50" s="7">
        <f>VLOOKUP(B50,'1'!A:D,3,FALSE)</f>
        <v>38.380000000000003</v>
      </c>
      <c r="D50" s="86">
        <f>VLOOKUP(B50,'1'!A:E,4,FALSE)</f>
        <v>19.190000000000001</v>
      </c>
      <c r="E50" s="44"/>
      <c r="F50" s="8">
        <f t="shared" si="2"/>
        <v>0</v>
      </c>
      <c r="G50" s="10" t="s">
        <v>11</v>
      </c>
      <c r="H50" s="110" t="str">
        <f>VLOOKUP(B50,'1'!A:B,2,FALSE)</f>
        <v>1" ELBOW COMPRESSED FLEXIBLE TUBING</v>
      </c>
      <c r="I50" s="30">
        <f>IFERROR(VLOOKUP(B50,'1'!A:E,5,FALSE),0)</f>
        <v>0</v>
      </c>
      <c r="J50" s="32">
        <f>I50*E50</f>
        <v>0</v>
      </c>
      <c r="K50" s="12">
        <f>C50*E50</f>
        <v>0</v>
      </c>
    </row>
    <row r="51" spans="1:11" ht="15" customHeight="1" thickBot="1" x14ac:dyDescent="0.3">
      <c r="A51" s="20"/>
      <c r="B51" s="17" t="s">
        <v>417</v>
      </c>
      <c r="C51" s="18">
        <f>VLOOKUP(B51,'1'!A:D,3,FALSE)</f>
        <v>76.97</v>
      </c>
      <c r="D51" s="88">
        <f>VLOOKUP(B51,'1'!A:E,4,FALSE)</f>
        <v>38.479999999999997</v>
      </c>
      <c r="E51" s="46"/>
      <c r="F51" s="24">
        <f t="shared" si="2"/>
        <v>0</v>
      </c>
      <c r="G51" s="19" t="s">
        <v>14</v>
      </c>
      <c r="H51" s="111" t="str">
        <f>VLOOKUP(B51,'1'!A:B,2,FALSE)</f>
        <v>2" ELBOW FITTING MAXLINE</v>
      </c>
      <c r="I51" s="30">
        <f>IFERROR(VLOOKUP(B51,'1'!A:E,5,FALSE),0)</f>
        <v>0</v>
      </c>
      <c r="J51" s="32">
        <f>I51*E51</f>
        <v>0</v>
      </c>
      <c r="K51" s="12">
        <f>C51*E51</f>
        <v>0</v>
      </c>
    </row>
    <row r="52" spans="1:11" ht="15" customHeight="1" thickBot="1" x14ac:dyDescent="0.3">
      <c r="A52" s="5"/>
      <c r="B52" s="113" t="s">
        <v>82</v>
      </c>
      <c r="C52" s="113"/>
      <c r="D52" s="113"/>
      <c r="E52" s="113"/>
      <c r="F52" s="113"/>
      <c r="G52" s="113"/>
      <c r="H52" s="118"/>
      <c r="I52" s="30">
        <f>IFERROR(VLOOKUP(B52,'1'!A:E,5,FALSE),0)</f>
        <v>0</v>
      </c>
      <c r="J52" s="32"/>
      <c r="K52" s="12"/>
    </row>
    <row r="53" spans="1:11" ht="15" customHeight="1" x14ac:dyDescent="0.25">
      <c r="A53" s="6"/>
      <c r="B53" s="14" t="s">
        <v>182</v>
      </c>
      <c r="C53" s="15">
        <f>VLOOKUP(B53,'1'!A:D,3,FALSE)</f>
        <v>17.579999999999998</v>
      </c>
      <c r="D53" s="85">
        <f>VLOOKUP(B53,'1'!A:E,4,FALSE)</f>
        <v>8.7899999999999991</v>
      </c>
      <c r="E53" s="43"/>
      <c r="F53" s="11">
        <f t="shared" si="2"/>
        <v>0</v>
      </c>
      <c r="G53" s="9" t="s">
        <v>335</v>
      </c>
      <c r="H53" s="106" t="str">
        <f>VLOOKUP(B53,'1'!A:B,2,FALSE)</f>
        <v>1/2"  EQUAL TEE COMPRESSED FLEXIBLE TUBING</v>
      </c>
      <c r="I53" s="30">
        <f>IFERROR(VLOOKUP(B53,'1'!A:E,5,FALSE),0)</f>
        <v>0</v>
      </c>
      <c r="J53" s="32">
        <f>I53*E53</f>
        <v>0</v>
      </c>
      <c r="K53" s="12">
        <f>C53*E53</f>
        <v>0</v>
      </c>
    </row>
    <row r="54" spans="1:11" ht="15" customHeight="1" x14ac:dyDescent="0.25">
      <c r="A54" s="6"/>
      <c r="B54" s="16" t="s">
        <v>183</v>
      </c>
      <c r="C54" s="7">
        <f>VLOOKUP(B54,'1'!A:D,3,FALSE)</f>
        <v>31.9</v>
      </c>
      <c r="D54" s="86">
        <f>VLOOKUP(B54,'1'!A:E,4,FALSE)</f>
        <v>15.95</v>
      </c>
      <c r="E54" s="44"/>
      <c r="F54" s="8">
        <f t="shared" si="2"/>
        <v>0</v>
      </c>
      <c r="G54" s="10" t="s">
        <v>9</v>
      </c>
      <c r="H54" s="107" t="str">
        <f>VLOOKUP(B54,'1'!A:B,2,FALSE)</f>
        <v>3/4" EQUAL TEE COMPRESSED FLEXIBLE TUBING</v>
      </c>
      <c r="I54" s="30">
        <f>IFERROR(VLOOKUP(B54,'1'!A:E,5,FALSE),0)</f>
        <v>0</v>
      </c>
      <c r="J54" s="32">
        <f>I54*E54</f>
        <v>0</v>
      </c>
      <c r="K54" s="12">
        <f>C54*E54</f>
        <v>0</v>
      </c>
    </row>
    <row r="55" spans="1:11" ht="15" customHeight="1" x14ac:dyDescent="0.25">
      <c r="A55" s="6"/>
      <c r="B55" s="16" t="s">
        <v>184</v>
      </c>
      <c r="C55" s="7">
        <f>VLOOKUP(B55,'1'!A:D,3,FALSE)</f>
        <v>41.45</v>
      </c>
      <c r="D55" s="86">
        <f>VLOOKUP(B55,'1'!A:E,4,FALSE)</f>
        <v>20.72</v>
      </c>
      <c r="E55" s="44"/>
      <c r="F55" s="8">
        <f t="shared" si="2"/>
        <v>0</v>
      </c>
      <c r="G55" s="10" t="s">
        <v>11</v>
      </c>
      <c r="H55" s="107" t="str">
        <f>VLOOKUP(B55,'1'!A:B,2,FALSE)</f>
        <v>1"  EQUAL TEE  COMPRESSED FLEXIBLE TUBING</v>
      </c>
      <c r="I55" s="30">
        <f>IFERROR(VLOOKUP(B55,'1'!A:E,5,FALSE),0)</f>
        <v>0</v>
      </c>
      <c r="J55" s="32">
        <f>I55*E55</f>
        <v>0</v>
      </c>
      <c r="K55" s="12">
        <f>C55*E55</f>
        <v>0</v>
      </c>
    </row>
    <row r="56" spans="1:11" ht="15" customHeight="1" thickBot="1" x14ac:dyDescent="0.3">
      <c r="A56" s="20"/>
      <c r="B56" s="17" t="s">
        <v>415</v>
      </c>
      <c r="C56" s="18">
        <f>VLOOKUP(B56,'1'!A:D,3,FALSE)</f>
        <v>96.24</v>
      </c>
      <c r="D56" s="88">
        <f>VLOOKUP(B56,'1'!A:E,4,FALSE)</f>
        <v>48.12</v>
      </c>
      <c r="E56" s="46"/>
      <c r="F56" s="24">
        <f t="shared" si="2"/>
        <v>0</v>
      </c>
      <c r="G56" s="19" t="s">
        <v>14</v>
      </c>
      <c r="H56" s="108" t="str">
        <f>VLOOKUP(B56,'1'!A:B,2,FALSE)</f>
        <v>2" TEE FITTING MAXLINE</v>
      </c>
      <c r="I56" s="30">
        <f>IFERROR(VLOOKUP(B56,'1'!A:E,5,FALSE),0)</f>
        <v>0</v>
      </c>
      <c r="J56" s="32">
        <f>I56*E56</f>
        <v>0</v>
      </c>
      <c r="K56" s="12">
        <f>C56*E56</f>
        <v>0</v>
      </c>
    </row>
    <row r="57" spans="1:11" ht="15" customHeight="1" thickBot="1" x14ac:dyDescent="0.3">
      <c r="A57" s="5"/>
      <c r="B57" s="121" t="s">
        <v>457</v>
      </c>
      <c r="C57" s="122"/>
      <c r="D57" s="122"/>
      <c r="E57" s="122"/>
      <c r="F57" s="122"/>
      <c r="G57" s="122"/>
      <c r="H57" s="123"/>
      <c r="I57" s="30">
        <f>IFERROR(VLOOKUP(B57,'1'!A:E,5,FALSE),0)</f>
        <v>0</v>
      </c>
      <c r="J57" s="32"/>
      <c r="K57" s="12"/>
    </row>
    <row r="58" spans="1:11" ht="15" customHeight="1" x14ac:dyDescent="0.25">
      <c r="A58" s="6"/>
      <c r="B58" s="14" t="s">
        <v>185</v>
      </c>
      <c r="C58" s="15">
        <f>VLOOKUP(B58,'1'!A:D,3,FALSE)</f>
        <v>27.84</v>
      </c>
      <c r="D58" s="85">
        <f>VLOOKUP(B58,'1'!A:E,4,FALSE)</f>
        <v>13.92</v>
      </c>
      <c r="E58" s="43"/>
      <c r="F58" s="11">
        <f t="shared" si="2"/>
        <v>0</v>
      </c>
      <c r="G58" s="9" t="s">
        <v>335</v>
      </c>
      <c r="H58" s="106" t="str">
        <f>VLOOKUP(B58,'1'!A:B,2,FALSE)</f>
        <v>3/4" REDUCING TEE FITTING, DROP LEG 1/2" COMPRESSED FLEXIBLE TUBING</v>
      </c>
      <c r="I58" s="30">
        <f>IFERROR(VLOOKUP(B58,'1'!A:E,5,FALSE),0)</f>
        <v>0</v>
      </c>
      <c r="J58" s="32">
        <f>I58*E58</f>
        <v>0</v>
      </c>
      <c r="K58" s="12">
        <f>C58*E58</f>
        <v>0</v>
      </c>
    </row>
    <row r="59" spans="1:11" ht="15" customHeight="1" x14ac:dyDescent="0.25">
      <c r="A59" s="6"/>
      <c r="B59" s="16" t="s">
        <v>187</v>
      </c>
      <c r="C59" s="7">
        <f>VLOOKUP(B59,'1'!A:D,3,FALSE)</f>
        <v>49.59</v>
      </c>
      <c r="D59" s="86">
        <f>VLOOKUP(B59,'1'!A:E,4,FALSE)</f>
        <v>24.8</v>
      </c>
      <c r="E59" s="44"/>
      <c r="F59" s="8">
        <f t="shared" si="2"/>
        <v>0</v>
      </c>
      <c r="G59" s="10" t="s">
        <v>9</v>
      </c>
      <c r="H59" s="107" t="str">
        <f>VLOOKUP(B59,'1'!A:B,2,FALSE)</f>
        <v>1" REDUCING TEE FITTING, DROP LEG 1/2" COMPRESSED FLEXIBLE TUBING</v>
      </c>
      <c r="I59" s="30">
        <f>IFERROR(VLOOKUP(B59,'1'!A:E,5,FALSE),0)</f>
        <v>0</v>
      </c>
      <c r="J59" s="32">
        <f>I59*E59</f>
        <v>0</v>
      </c>
      <c r="K59" s="12">
        <f>C59*E59</f>
        <v>0</v>
      </c>
    </row>
    <row r="60" spans="1:11" ht="15" customHeight="1" thickBot="1" x14ac:dyDescent="0.3">
      <c r="A60" s="20"/>
      <c r="B60" s="17" t="s">
        <v>188</v>
      </c>
      <c r="C60" s="18">
        <f>VLOOKUP(B60,'1'!A:D,3,FALSE)</f>
        <v>42.84</v>
      </c>
      <c r="D60" s="88">
        <f>VLOOKUP(B60,'1'!A:E,4,FALSE)</f>
        <v>21.42</v>
      </c>
      <c r="E60" s="46"/>
      <c r="F60" s="24">
        <f t="shared" si="2"/>
        <v>0</v>
      </c>
      <c r="G60" s="19" t="s">
        <v>11</v>
      </c>
      <c r="H60" s="108" t="str">
        <f>VLOOKUP(B60,'1'!A:B,2,FALSE)</f>
        <v>1" REDUCING TEE FITTING, DROP LEG 3/4" COMPRESSED FLEXIBLE TUBING</v>
      </c>
      <c r="I60" s="30">
        <f>IFERROR(VLOOKUP(B60,'1'!A:E,5,FALSE),0)</f>
        <v>0</v>
      </c>
      <c r="J60" s="32">
        <f>I60*E60</f>
        <v>0</v>
      </c>
      <c r="K60" s="12">
        <f>C60*E60</f>
        <v>0</v>
      </c>
    </row>
    <row r="61" spans="1:11" ht="15" customHeight="1" thickBot="1" x14ac:dyDescent="0.3">
      <c r="A61" s="5"/>
      <c r="B61" s="113" t="s">
        <v>241</v>
      </c>
      <c r="C61" s="119"/>
      <c r="D61" s="119"/>
      <c r="E61" s="119"/>
      <c r="F61" s="119"/>
      <c r="G61" s="119"/>
      <c r="H61" s="120"/>
      <c r="I61" s="30">
        <f>IFERROR(VLOOKUP(B61,'1'!A:E,5,FALSE),0)</f>
        <v>0</v>
      </c>
      <c r="J61" s="32"/>
      <c r="K61" s="12"/>
    </row>
    <row r="62" spans="1:11" ht="15" customHeight="1" x14ac:dyDescent="0.25">
      <c r="A62" s="6"/>
      <c r="B62" s="14" t="s">
        <v>189</v>
      </c>
      <c r="C62" s="15">
        <f>VLOOKUP(B62,'1'!A:D,3,FALSE)</f>
        <v>17.829999999999998</v>
      </c>
      <c r="D62" s="85">
        <f>VLOOKUP(B62,'1'!A:E,4,FALSE)</f>
        <v>8.92</v>
      </c>
      <c r="E62" s="43"/>
      <c r="F62" s="11">
        <f t="shared" si="2"/>
        <v>0</v>
      </c>
      <c r="G62" s="9" t="s">
        <v>335</v>
      </c>
      <c r="H62" s="106" t="str">
        <f>VLOOKUP(B62,'1'!A:B,2,FALSE)</f>
        <v>1/2" REDUCING TEE X 1/2" FEMALE NPT COMPRESSED FLEXIBLE TUBING</v>
      </c>
      <c r="I62" s="30">
        <f>IFERROR(VLOOKUP(B62,'1'!A:E,5,FALSE),0)</f>
        <v>0</v>
      </c>
      <c r="J62" s="32">
        <f>I62*E62</f>
        <v>0</v>
      </c>
      <c r="K62" s="12">
        <f>C62*E62</f>
        <v>0</v>
      </c>
    </row>
    <row r="63" spans="1:11" ht="15" customHeight="1" x14ac:dyDescent="0.25">
      <c r="A63" s="6"/>
      <c r="B63" s="16" t="s">
        <v>204</v>
      </c>
      <c r="C63" s="7">
        <f>VLOOKUP(B63,'1'!A:D,3,FALSE)</f>
        <v>32.229999999999997</v>
      </c>
      <c r="D63" s="86">
        <f>VLOOKUP(B63,'1'!A:E,4,FALSE)</f>
        <v>16.12</v>
      </c>
      <c r="E63" s="44"/>
      <c r="F63" s="8">
        <f t="shared" si="2"/>
        <v>0</v>
      </c>
      <c r="G63" s="10" t="s">
        <v>9</v>
      </c>
      <c r="H63" s="107" t="str">
        <f>VLOOKUP(B63,'1'!A:B,2,FALSE)</f>
        <v>3/4" REDUCING TEE, 1/2" FEMALE NPT DROP LEG  COMPRESSED FLEXIBLE TUBING</v>
      </c>
      <c r="I63" s="30">
        <f>IFERROR(VLOOKUP(B63,'1'!A:E,5,FALSE),0)</f>
        <v>0</v>
      </c>
      <c r="J63" s="32">
        <f>I63*E63</f>
        <v>0</v>
      </c>
      <c r="K63" s="12">
        <f>C63*E63</f>
        <v>0</v>
      </c>
    </row>
    <row r="64" spans="1:11" ht="15" customHeight="1" x14ac:dyDescent="0.25">
      <c r="A64" s="6"/>
      <c r="B64" s="16" t="s">
        <v>209</v>
      </c>
      <c r="C64" s="7">
        <f>VLOOKUP(B64,'1'!A:D,3,FALSE)</f>
        <v>38.380000000000003</v>
      </c>
      <c r="D64" s="86">
        <f>VLOOKUP(B64,'1'!A:E,4,FALSE)</f>
        <v>19.190000000000001</v>
      </c>
      <c r="E64" s="44"/>
      <c r="F64" s="8">
        <f t="shared" si="2"/>
        <v>0</v>
      </c>
      <c r="G64" s="10" t="s">
        <v>11</v>
      </c>
      <c r="H64" s="107" t="str">
        <f>VLOOKUP(B64,'1'!A:B,2,FALSE)</f>
        <v>1"  REDUCING TEE, 3/4" FEMALE NPT DROP LEG,   COMPRESSED FLEXIBLE TUBING</v>
      </c>
      <c r="I64" s="30">
        <f>IFERROR(VLOOKUP(B64,'1'!A:E,5,FALSE),0)</f>
        <v>0</v>
      </c>
      <c r="J64" s="32">
        <f>I64*E64</f>
        <v>0</v>
      </c>
      <c r="K64" s="12">
        <f>C64*E64</f>
        <v>0</v>
      </c>
    </row>
    <row r="65" spans="1:11" ht="15" customHeight="1" thickBot="1" x14ac:dyDescent="0.3">
      <c r="A65" s="20"/>
      <c r="B65" s="17" t="s">
        <v>416</v>
      </c>
      <c r="C65" s="18">
        <f>VLOOKUP(B65,'1'!A:D,3,FALSE)</f>
        <v>89.77</v>
      </c>
      <c r="D65" s="88">
        <f>VLOOKUP(B65,'1'!A:E,4,FALSE)</f>
        <v>44.88</v>
      </c>
      <c r="E65" s="46"/>
      <c r="F65" s="24">
        <f t="shared" si="2"/>
        <v>0</v>
      </c>
      <c r="G65" s="19" t="s">
        <v>14</v>
      </c>
      <c r="H65" s="108" t="str">
        <f>VLOOKUP(B65,'1'!A:B,2,FALSE)</f>
        <v>2" REDUCING TEE X 1"" FEMALE NPT FITTING MAXLINE</v>
      </c>
      <c r="I65" s="30">
        <f>IFERROR(VLOOKUP(B65,'1'!A:E,5,FALSE),0)</f>
        <v>0</v>
      </c>
      <c r="J65" s="32">
        <f>I65*E65</f>
        <v>0</v>
      </c>
      <c r="K65" s="12">
        <f>C65*E65</f>
        <v>0</v>
      </c>
    </row>
    <row r="66" spans="1:11" ht="15" customHeight="1" thickBot="1" x14ac:dyDescent="0.3">
      <c r="A66" s="5"/>
      <c r="B66" s="117"/>
      <c r="C66" s="114"/>
      <c r="D66" s="114"/>
      <c r="E66" s="114"/>
      <c r="F66" s="114"/>
      <c r="G66" s="114"/>
      <c r="H66" s="116"/>
      <c r="I66" s="30">
        <f>IFERROR(VLOOKUP(B66,'1'!A:E,5,FALSE),0)</f>
        <v>0</v>
      </c>
      <c r="J66" s="32"/>
      <c r="K66" s="12"/>
    </row>
    <row r="67" spans="1:11" ht="15" customHeight="1" x14ac:dyDescent="0.25">
      <c r="A67" s="6"/>
      <c r="B67" s="14"/>
      <c r="C67" s="15"/>
      <c r="D67" s="85"/>
      <c r="E67" s="43"/>
      <c r="F67" s="21"/>
      <c r="G67" s="9"/>
      <c r="H67" s="106"/>
      <c r="I67" s="30">
        <f>IFERROR(VLOOKUP(B67,'1'!A:E,5,FALSE),0)</f>
        <v>0</v>
      </c>
      <c r="J67" s="32"/>
      <c r="K67" s="12"/>
    </row>
    <row r="68" spans="1:11" ht="15" customHeight="1" x14ac:dyDescent="0.25">
      <c r="A68" s="6"/>
      <c r="B68" s="16"/>
      <c r="C68" s="7"/>
      <c r="D68" s="86"/>
      <c r="E68" s="44"/>
      <c r="F68" s="22"/>
      <c r="G68" s="10"/>
      <c r="H68" s="110"/>
      <c r="I68" s="30">
        <f>IFERROR(VLOOKUP(B68,'1'!A:E,5,FALSE),0)</f>
        <v>0</v>
      </c>
      <c r="J68" s="32"/>
      <c r="K68" s="12"/>
    </row>
    <row r="69" spans="1:11" ht="15" customHeight="1" thickBot="1" x14ac:dyDescent="0.3">
      <c r="A69" s="20"/>
      <c r="B69" s="17"/>
      <c r="C69" s="18"/>
      <c r="D69" s="88"/>
      <c r="E69" s="46"/>
      <c r="F69" s="23"/>
      <c r="G69" s="19"/>
      <c r="H69" s="111"/>
      <c r="I69" s="30">
        <f>IFERROR(VLOOKUP(B69,'1'!A:E,5,FALSE),0)</f>
        <v>0</v>
      </c>
      <c r="J69" s="32"/>
      <c r="K69" s="12"/>
    </row>
    <row r="70" spans="1:11" ht="15" customHeight="1" thickBot="1" x14ac:dyDescent="0.3">
      <c r="A70" s="5"/>
      <c r="B70" s="117" t="s">
        <v>243</v>
      </c>
      <c r="C70" s="114"/>
      <c r="D70" s="114"/>
      <c r="E70" s="114"/>
      <c r="F70" s="114"/>
      <c r="G70" s="114"/>
      <c r="H70" s="116"/>
      <c r="I70" s="30">
        <f>IFERROR(VLOOKUP(B70,'1'!A:E,5,FALSE),0)</f>
        <v>0</v>
      </c>
      <c r="J70" s="32"/>
      <c r="K70" s="12"/>
    </row>
    <row r="71" spans="1:11" ht="15" customHeight="1" x14ac:dyDescent="0.25">
      <c r="A71" s="6"/>
      <c r="B71" s="14" t="s">
        <v>174</v>
      </c>
      <c r="C71" s="15">
        <f>VLOOKUP(B71,'1'!A:D,3,FALSE)</f>
        <v>9.7100000000000009</v>
      </c>
      <c r="D71" s="85">
        <f>VLOOKUP(B71,'1'!A:E,4,FALSE)</f>
        <v>4.8499999999999996</v>
      </c>
      <c r="E71" s="43"/>
      <c r="F71" s="11">
        <f t="shared" ref="F71:F78" si="9">D71*E71</f>
        <v>0</v>
      </c>
      <c r="G71" s="9" t="s">
        <v>335</v>
      </c>
      <c r="H71" s="106" t="str">
        <f>VLOOKUP(B71,'1'!A:B,2,FALSE)</f>
        <v>1/2" COMPRESSED FLEXIBLE TUBING X 3/8" MALE NPT STRAIGHT FITTING</v>
      </c>
      <c r="I71" s="30">
        <f>IFERROR(VLOOKUP(B71,'1'!A:E,5,FALSE),0)</f>
        <v>0</v>
      </c>
      <c r="J71" s="32">
        <f t="shared" ref="J71:J78" si="10">I71*E71</f>
        <v>0</v>
      </c>
      <c r="K71" s="12">
        <f t="shared" ref="K71:K78" si="11">C71*E71</f>
        <v>0</v>
      </c>
    </row>
    <row r="72" spans="1:11" ht="15" customHeight="1" x14ac:dyDescent="0.25">
      <c r="A72" s="6"/>
      <c r="B72" s="16" t="s">
        <v>175</v>
      </c>
      <c r="C72" s="7">
        <f>VLOOKUP(B72,'1'!A:D,3,FALSE)</f>
        <v>10.3</v>
      </c>
      <c r="D72" s="86">
        <f>VLOOKUP(B72,'1'!A:E,4,FALSE)</f>
        <v>5.15</v>
      </c>
      <c r="E72" s="44"/>
      <c r="F72" s="8">
        <f t="shared" si="9"/>
        <v>0</v>
      </c>
      <c r="G72" s="10" t="s">
        <v>335</v>
      </c>
      <c r="H72" s="107" t="str">
        <f>VLOOKUP(B72,'1'!A:B,2,FALSE)</f>
        <v>1/2" COMPRESSED FLEXIBLE TUBING X 1/2" MALE NPT STRAIGHT FITTING</v>
      </c>
      <c r="I72" s="30">
        <f>IFERROR(VLOOKUP(B72,'1'!A:E,5,FALSE),0)</f>
        <v>0</v>
      </c>
      <c r="J72" s="32">
        <f t="shared" si="10"/>
        <v>0</v>
      </c>
      <c r="K72" s="12">
        <f t="shared" si="11"/>
        <v>0</v>
      </c>
    </row>
    <row r="73" spans="1:11" ht="15" customHeight="1" x14ac:dyDescent="0.25">
      <c r="A73" s="6"/>
      <c r="B73" s="16" t="s">
        <v>178</v>
      </c>
      <c r="C73" s="7">
        <f>VLOOKUP(B73,'1'!A:D,3,FALSE)</f>
        <v>20.81</v>
      </c>
      <c r="D73" s="86">
        <f>VLOOKUP(B73,'1'!A:E,4,FALSE)</f>
        <v>10.4</v>
      </c>
      <c r="E73" s="44"/>
      <c r="F73" s="8">
        <f t="shared" si="9"/>
        <v>0</v>
      </c>
      <c r="G73" s="10" t="s">
        <v>9</v>
      </c>
      <c r="H73" s="107" t="str">
        <f>VLOOKUP(B73,'1'!A:B,2,FALSE)</f>
        <v>3/4" COMPRESSED FLEXIBLE TUBING X 1/2" MALE NPT FITTING</v>
      </c>
      <c r="I73" s="30">
        <f>IFERROR(VLOOKUP(B73,'1'!A:E,5,FALSE),0)</f>
        <v>0</v>
      </c>
      <c r="J73" s="32">
        <f t="shared" si="10"/>
        <v>0</v>
      </c>
      <c r="K73" s="12">
        <f t="shared" si="11"/>
        <v>0</v>
      </c>
    </row>
    <row r="74" spans="1:11" ht="15" customHeight="1" x14ac:dyDescent="0.25">
      <c r="A74" s="6"/>
      <c r="B74" s="16" t="s">
        <v>176</v>
      </c>
      <c r="C74" s="7">
        <f>VLOOKUP(B74,'1'!A:D,3,FALSE)</f>
        <v>22.32</v>
      </c>
      <c r="D74" s="86">
        <f>VLOOKUP(B74,'1'!A:E,4,FALSE)</f>
        <v>11.16</v>
      </c>
      <c r="E74" s="44"/>
      <c r="F74" s="8">
        <f t="shared" si="9"/>
        <v>0</v>
      </c>
      <c r="G74" s="10" t="s">
        <v>9</v>
      </c>
      <c r="H74" s="107" t="str">
        <f>VLOOKUP(B74,'1'!A:B,2,FALSE)</f>
        <v>3/4" COMPRESSED FLEXIBLE TUBING X 3/4" MALE NPT FITTING</v>
      </c>
      <c r="I74" s="30">
        <f>IFERROR(VLOOKUP(B74,'1'!A:E,5,FALSE),0)</f>
        <v>0</v>
      </c>
      <c r="J74" s="32">
        <f t="shared" si="10"/>
        <v>0</v>
      </c>
      <c r="K74" s="12">
        <f t="shared" si="11"/>
        <v>0</v>
      </c>
    </row>
    <row r="75" spans="1:11" ht="15" customHeight="1" x14ac:dyDescent="0.25">
      <c r="A75" s="6"/>
      <c r="B75" s="16" t="s">
        <v>186</v>
      </c>
      <c r="C75" s="7">
        <f>VLOOKUP(B75,'1'!A:D,3,FALSE)</f>
        <v>55.42</v>
      </c>
      <c r="D75" s="86">
        <f>VLOOKUP(B75,'1'!A:E,4,FALSE)</f>
        <v>27.71</v>
      </c>
      <c r="E75" s="44"/>
      <c r="F75" s="8">
        <f t="shared" si="9"/>
        <v>0</v>
      </c>
      <c r="G75" s="10" t="s">
        <v>11</v>
      </c>
      <c r="H75" s="107" t="str">
        <f>VLOOKUP(B75,'1'!A:B,2,FALSE)</f>
        <v>1" COMPRESSED FLEXIBLE TUBING X 3/4" MALE NPT STRAIGHT FITTING</v>
      </c>
      <c r="I75" s="30">
        <f>IFERROR(VLOOKUP(B75,'1'!A:E,5,FALSE),0)</f>
        <v>0</v>
      </c>
      <c r="J75" s="32">
        <f t="shared" si="10"/>
        <v>0</v>
      </c>
      <c r="K75" s="12">
        <f t="shared" si="11"/>
        <v>0</v>
      </c>
    </row>
    <row r="76" spans="1:11" ht="15" customHeight="1" x14ac:dyDescent="0.25">
      <c r="A76" s="6"/>
      <c r="B76" s="16" t="s">
        <v>177</v>
      </c>
      <c r="C76" s="7">
        <f>VLOOKUP(B76,'1'!A:D,3,FALSE)</f>
        <v>27.24</v>
      </c>
      <c r="D76" s="86">
        <f>VLOOKUP(B76,'1'!A:E,4,FALSE)</f>
        <v>13.62</v>
      </c>
      <c r="E76" s="44"/>
      <c r="F76" s="8">
        <f t="shared" si="9"/>
        <v>0</v>
      </c>
      <c r="G76" s="10" t="s">
        <v>11</v>
      </c>
      <c r="H76" s="107" t="str">
        <f>VLOOKUP(B76,'1'!A:B,2,FALSE)</f>
        <v>1" COMPRESSED FLEXIBLE TUBING X 1" MALE NPT STRAIGHT FITTING</v>
      </c>
      <c r="I76" s="30">
        <f>IFERROR(VLOOKUP(B76,'1'!A:E,5,FALSE),0)</f>
        <v>0</v>
      </c>
      <c r="J76" s="32">
        <f t="shared" si="10"/>
        <v>0</v>
      </c>
      <c r="K76" s="12">
        <f t="shared" si="11"/>
        <v>0</v>
      </c>
    </row>
    <row r="77" spans="1:11" ht="15" customHeight="1" x14ac:dyDescent="0.25">
      <c r="A77" s="6"/>
      <c r="B77" s="16" t="s">
        <v>418</v>
      </c>
      <c r="C77" s="7">
        <f>VLOOKUP(B77,'1'!A:D,3,FALSE)</f>
        <v>72.489999999999995</v>
      </c>
      <c r="D77" s="86">
        <f>VLOOKUP(B77,'1'!A:E,4,FALSE)</f>
        <v>36.25</v>
      </c>
      <c r="E77" s="44"/>
      <c r="F77" s="8">
        <f t="shared" si="9"/>
        <v>0</v>
      </c>
      <c r="G77" s="10" t="s">
        <v>14</v>
      </c>
      <c r="H77" s="107" t="str">
        <f>VLOOKUP(B77,'1'!A:B,2,FALSE)</f>
        <v>2" MAXLINE X 1" MALE NPTF STRAIGHT FITTING</v>
      </c>
      <c r="I77" s="30">
        <f>IFERROR(VLOOKUP(B77,'1'!A:E,5,FALSE),0)</f>
        <v>0</v>
      </c>
      <c r="J77" s="32">
        <f t="shared" si="10"/>
        <v>0</v>
      </c>
      <c r="K77" s="12">
        <f t="shared" si="11"/>
        <v>0</v>
      </c>
    </row>
    <row r="78" spans="1:11" ht="15" customHeight="1" thickBot="1" x14ac:dyDescent="0.3">
      <c r="A78" s="20"/>
      <c r="B78" s="17" t="s">
        <v>419</v>
      </c>
      <c r="C78" s="18">
        <f>VLOOKUP(B78,'1'!A:D,3,FALSE)</f>
        <v>76.55</v>
      </c>
      <c r="D78" s="88">
        <f>VLOOKUP(B78,'1'!A:E,4,FALSE)</f>
        <v>38.270000000000003</v>
      </c>
      <c r="E78" s="46"/>
      <c r="F78" s="24">
        <f t="shared" si="9"/>
        <v>0</v>
      </c>
      <c r="G78" s="19" t="s">
        <v>14</v>
      </c>
      <c r="H78" s="108" t="str">
        <f>VLOOKUP(B78,'1'!A:B,2,FALSE)</f>
        <v>2" MAXLINE X 2" MALE NPTF STRAIGHT FITTING</v>
      </c>
      <c r="I78" s="30">
        <f>IFERROR(VLOOKUP(B78,'1'!A:E,5,FALSE),0)</f>
        <v>0</v>
      </c>
      <c r="J78" s="32">
        <f t="shared" si="10"/>
        <v>0</v>
      </c>
      <c r="K78" s="12">
        <f t="shared" si="11"/>
        <v>0</v>
      </c>
    </row>
    <row r="79" spans="1:11" ht="15" customHeight="1" thickBot="1" x14ac:dyDescent="0.3">
      <c r="A79" s="5"/>
      <c r="B79" s="117" t="s">
        <v>458</v>
      </c>
      <c r="C79" s="114"/>
      <c r="D79" s="114"/>
      <c r="E79" s="114"/>
      <c r="F79" s="114"/>
      <c r="G79" s="114"/>
      <c r="H79" s="116"/>
      <c r="I79" s="30">
        <f>IFERROR(VLOOKUP(B79,'1'!A:E,5,FALSE),0)</f>
        <v>0</v>
      </c>
      <c r="J79" s="32"/>
      <c r="K79" s="12"/>
    </row>
    <row r="80" spans="1:11" ht="15" customHeight="1" x14ac:dyDescent="0.25">
      <c r="A80" s="6"/>
      <c r="B80" s="14" t="s">
        <v>206</v>
      </c>
      <c r="C80" s="15">
        <f>VLOOKUP(B80,'1'!A:D,3,FALSE)</f>
        <v>19.97</v>
      </c>
      <c r="D80" s="85">
        <f>VLOOKUP(B80,'1'!A:E,4,FALSE)</f>
        <v>9.98</v>
      </c>
      <c r="E80" s="43"/>
      <c r="F80" s="11">
        <f t="shared" ref="F80:F83" si="12">D80*E80</f>
        <v>0</v>
      </c>
      <c r="G80" s="9" t="s">
        <v>335</v>
      </c>
      <c r="H80" s="106" t="str">
        <f>VLOOKUP(B80,'1'!A:B,2,FALSE)</f>
        <v>1/2" COMPRESSED FLEXIBLE TUBING X 1/2" MALE NPT ELBOW FITTING</v>
      </c>
      <c r="I80" s="30">
        <f>IFERROR(VLOOKUP(B80,'1'!A:E,5,FALSE),0)</f>
        <v>0</v>
      </c>
      <c r="J80" s="32">
        <f>I80*E80</f>
        <v>0</v>
      </c>
      <c r="K80" s="12">
        <f>C80*E80</f>
        <v>0</v>
      </c>
    </row>
    <row r="81" spans="1:11" ht="15" customHeight="1" x14ac:dyDescent="0.25">
      <c r="A81" s="6"/>
      <c r="B81" s="16" t="s">
        <v>207</v>
      </c>
      <c r="C81" s="7">
        <f>VLOOKUP(B81,'1'!A:D,3,FALSE)</f>
        <v>31.91</v>
      </c>
      <c r="D81" s="86">
        <f>VLOOKUP(B81,'1'!A:E,4,FALSE)</f>
        <v>15.96</v>
      </c>
      <c r="E81" s="44"/>
      <c r="F81" s="8">
        <f t="shared" si="12"/>
        <v>0</v>
      </c>
      <c r="G81" s="10" t="s">
        <v>9</v>
      </c>
      <c r="H81" s="107" t="str">
        <f>VLOOKUP(B81,'1'!A:B,2,FALSE)</f>
        <v>3/4" COMPRESSED FLEXIBLE TUBING X 1/2" MALE NPT ELBOW FITTING</v>
      </c>
      <c r="I81" s="30">
        <f>IFERROR(VLOOKUP(B81,'1'!A:E,5,FALSE),0)</f>
        <v>0</v>
      </c>
      <c r="J81" s="32">
        <f>I81*E81</f>
        <v>0</v>
      </c>
      <c r="K81" s="12">
        <f>C81*E81</f>
        <v>0</v>
      </c>
    </row>
    <row r="82" spans="1:11" ht="15" customHeight="1" x14ac:dyDescent="0.25">
      <c r="A82" s="6"/>
      <c r="B82" s="16" t="s">
        <v>208</v>
      </c>
      <c r="C82" s="7">
        <f>VLOOKUP(B82,'1'!A:D,3,FALSE)</f>
        <v>36.03</v>
      </c>
      <c r="D82" s="86">
        <f>VLOOKUP(B82,'1'!A:E,4,FALSE)</f>
        <v>18.02</v>
      </c>
      <c r="E82" s="44"/>
      <c r="F82" s="8">
        <f t="shared" si="12"/>
        <v>0</v>
      </c>
      <c r="G82" s="10" t="s">
        <v>9</v>
      </c>
      <c r="H82" s="107" t="str">
        <f>VLOOKUP(B82,'1'!A:B,2,FALSE)</f>
        <v>3/4" COMPRESSED FLEXIBLE TUBING X 3/4" MALE NPT ELBOW FITTING</v>
      </c>
      <c r="I82" s="30">
        <f>IFERROR(VLOOKUP(B82,'1'!A:E,5,FALSE),0)</f>
        <v>0</v>
      </c>
      <c r="J82" s="32">
        <f>I82*E82</f>
        <v>0</v>
      </c>
      <c r="K82" s="12">
        <f>C82*E82</f>
        <v>0</v>
      </c>
    </row>
    <row r="83" spans="1:11" ht="15" customHeight="1" thickBot="1" x14ac:dyDescent="0.3">
      <c r="A83" s="20"/>
      <c r="B83" s="17" t="s">
        <v>210</v>
      </c>
      <c r="C83" s="18">
        <f>VLOOKUP(B83,'1'!A:D,3,FALSE)</f>
        <v>28.06</v>
      </c>
      <c r="D83" s="88">
        <f>VLOOKUP(B83,'1'!A:E,4,FALSE)</f>
        <v>14.03</v>
      </c>
      <c r="E83" s="46"/>
      <c r="F83" s="24">
        <f t="shared" si="12"/>
        <v>0</v>
      </c>
      <c r="G83" s="19" t="s">
        <v>11</v>
      </c>
      <c r="H83" s="108" t="str">
        <f>VLOOKUP(B83,'1'!A:B,2,FALSE)</f>
        <v>1" COMPRESSED FLEXIBLE TUBING X 1" MALE NPT ELBOW FITTING</v>
      </c>
      <c r="I83" s="30">
        <f>IFERROR(VLOOKUP(B83,'1'!A:E,5,FALSE),0)</f>
        <v>0</v>
      </c>
      <c r="J83" s="32">
        <f>I83*E83</f>
        <v>0</v>
      </c>
      <c r="K83" s="12">
        <f>C83*E83</f>
        <v>0</v>
      </c>
    </row>
    <row r="84" spans="1:11" ht="15" customHeight="1" thickBot="1" x14ac:dyDescent="0.3">
      <c r="A84" s="5"/>
      <c r="B84" s="113" t="s">
        <v>244</v>
      </c>
      <c r="C84" s="114"/>
      <c r="D84" s="115"/>
      <c r="E84" s="115"/>
      <c r="F84" s="114"/>
      <c r="G84" s="114"/>
      <c r="H84" s="116"/>
      <c r="I84" s="30">
        <f>IFERROR(VLOOKUP(B84,'1'!A:E,5,FALSE),0)</f>
        <v>0</v>
      </c>
      <c r="J84" s="32"/>
      <c r="K84" s="12"/>
    </row>
    <row r="85" spans="1:11" ht="15" customHeight="1" x14ac:dyDescent="0.25">
      <c r="A85" s="6"/>
      <c r="B85" s="14" t="s">
        <v>179</v>
      </c>
      <c r="C85" s="15">
        <f>VLOOKUP(B85,'1'!A:D,3,FALSE)</f>
        <v>11.69</v>
      </c>
      <c r="D85" s="85">
        <f>VLOOKUP(B85,'1'!A:E,4,FALSE)</f>
        <v>5.84</v>
      </c>
      <c r="E85" s="43"/>
      <c r="F85" s="11">
        <f t="shared" ref="F85:F86" si="13">D85*E85</f>
        <v>0</v>
      </c>
      <c r="G85" s="9" t="s">
        <v>335</v>
      </c>
      <c r="H85" s="106" t="str">
        <f>VLOOKUP(B85,'1'!A:B,2,FALSE)</f>
        <v>1/2" COMPRESSED FLEXIBLE TUBING X 1/2" FEMALE NPT STRAIGHT FITTING</v>
      </c>
      <c r="I85" s="30">
        <f>IFERROR(VLOOKUP(B85,'1'!A:E,5,FALSE),0)</f>
        <v>0</v>
      </c>
      <c r="J85" s="32">
        <f>I85*E85</f>
        <v>0</v>
      </c>
      <c r="K85" s="12">
        <f>C85*E85</f>
        <v>0</v>
      </c>
    </row>
    <row r="86" spans="1:11" ht="15" customHeight="1" x14ac:dyDescent="0.25">
      <c r="A86" s="6"/>
      <c r="B86" s="16" t="s">
        <v>180</v>
      </c>
      <c r="C86" s="7">
        <f>VLOOKUP(B86,'1'!A:D,3,FALSE)</f>
        <v>24.89</v>
      </c>
      <c r="D86" s="86">
        <f>VLOOKUP(B86,'1'!A:E,4,FALSE)</f>
        <v>12.44</v>
      </c>
      <c r="E86" s="44"/>
      <c r="F86" s="8">
        <f t="shared" si="13"/>
        <v>0</v>
      </c>
      <c r="G86" s="10" t="s">
        <v>9</v>
      </c>
      <c r="H86" s="110" t="str">
        <f>VLOOKUP(B86,'1'!A:B,2,FALSE)</f>
        <v>3/4" COMPRESSED FLEXIBLE TUBING X 3/4" FEMALE NPT STRAIGHT FITTING</v>
      </c>
      <c r="I86" s="30">
        <f>IFERROR(VLOOKUP(B86,'1'!A:E,5,FALSE),0)</f>
        <v>0</v>
      </c>
      <c r="J86" s="32">
        <f>I86*E86</f>
        <v>0</v>
      </c>
      <c r="K86" s="12">
        <f>C86*E86</f>
        <v>0</v>
      </c>
    </row>
    <row r="87" spans="1:11" ht="15" customHeight="1" x14ac:dyDescent="0.25">
      <c r="A87" s="6"/>
      <c r="B87" s="16"/>
      <c r="C87" s="7"/>
      <c r="D87" s="86"/>
      <c r="E87" s="44"/>
      <c r="F87" s="8"/>
      <c r="G87" s="10"/>
      <c r="H87" s="110"/>
      <c r="I87" s="30">
        <f>IFERROR(VLOOKUP(B87,'1'!A:E,5,FALSE),0)</f>
        <v>0</v>
      </c>
      <c r="J87" s="32"/>
      <c r="K87" s="12"/>
    </row>
    <row r="88" spans="1:11" ht="15" customHeight="1" x14ac:dyDescent="0.25">
      <c r="A88" s="6"/>
      <c r="B88" s="16"/>
      <c r="C88" s="7"/>
      <c r="D88" s="86"/>
      <c r="E88" s="44"/>
      <c r="F88" s="8"/>
      <c r="G88" s="10"/>
      <c r="H88" s="110"/>
      <c r="I88" s="30">
        <f>IFERROR(VLOOKUP(B88,'1'!A:E,5,FALSE),0)</f>
        <v>0</v>
      </c>
      <c r="J88" s="32"/>
      <c r="K88" s="12"/>
    </row>
    <row r="89" spans="1:11" ht="15" customHeight="1" x14ac:dyDescent="0.25">
      <c r="A89" s="6"/>
      <c r="B89" s="16"/>
      <c r="C89" s="7"/>
      <c r="D89" s="86"/>
      <c r="E89" s="44"/>
      <c r="F89" s="8"/>
      <c r="G89" s="10"/>
      <c r="H89" s="110"/>
      <c r="I89" s="30">
        <f>IFERROR(VLOOKUP(B89,'1'!A:E,5,FALSE),0)</f>
        <v>0</v>
      </c>
      <c r="J89" s="32"/>
      <c r="K89" s="12"/>
    </row>
    <row r="90" spans="1:11" ht="15" customHeight="1" x14ac:dyDescent="0.25">
      <c r="A90" s="6"/>
      <c r="B90" s="16" t="s">
        <v>181</v>
      </c>
      <c r="C90" s="7">
        <f>VLOOKUP(B90,'1'!A:D,3,FALSE)</f>
        <v>17.829999999999998</v>
      </c>
      <c r="D90" s="86">
        <f>VLOOKUP(B90,'1'!A:E,4,FALSE)</f>
        <v>8.92</v>
      </c>
      <c r="E90" s="44"/>
      <c r="F90" s="8">
        <f t="shared" ref="F90" si="14">D90*E90</f>
        <v>0</v>
      </c>
      <c r="G90" s="10" t="s">
        <v>335</v>
      </c>
      <c r="H90" s="110" t="str">
        <f>VLOOKUP(B90,'1'!A:B,2,FALSE)</f>
        <v>1/2" COMPRESSED FLEXIBLE TUBING SINGLE PORT ELBOW, 1/2" FEMALE NPT</v>
      </c>
      <c r="I90" s="30">
        <f>IFERROR(VLOOKUP(B90,'1'!A:E,5,FALSE),0)</f>
        <v>0</v>
      </c>
      <c r="J90" s="32">
        <f>I90*E90</f>
        <v>0</v>
      </c>
      <c r="K90" s="12">
        <f>C90*E90</f>
        <v>0</v>
      </c>
    </row>
    <row r="91" spans="1:11" ht="15" customHeight="1" thickBot="1" x14ac:dyDescent="0.3">
      <c r="A91" s="20"/>
      <c r="B91" s="17"/>
      <c r="C91" s="18"/>
      <c r="D91" s="88"/>
      <c r="E91" s="46"/>
      <c r="F91" s="24"/>
      <c r="G91" s="19"/>
      <c r="H91" s="111"/>
      <c r="I91" s="30">
        <f>IFERROR(VLOOKUP(B91,'1'!A:E,5,FALSE),0)</f>
        <v>0</v>
      </c>
      <c r="J91" s="32"/>
      <c r="K91" s="12"/>
    </row>
    <row r="92" spans="1:11" ht="15" customHeight="1" thickBot="1" x14ac:dyDescent="0.3">
      <c r="A92" s="5"/>
      <c r="B92" s="117" t="s">
        <v>242</v>
      </c>
      <c r="C92" s="114"/>
      <c r="D92" s="114"/>
      <c r="E92" s="114"/>
      <c r="F92" s="114"/>
      <c r="G92" s="114"/>
      <c r="H92" s="116"/>
      <c r="I92" s="30">
        <f>IFERROR(VLOOKUP(B92,'1'!A:E,5,FALSE),0)</f>
        <v>0</v>
      </c>
      <c r="J92" s="32"/>
      <c r="K92" s="12"/>
    </row>
    <row r="93" spans="1:11" ht="15" customHeight="1" x14ac:dyDescent="0.25">
      <c r="A93" s="6"/>
      <c r="B93" s="14" t="s">
        <v>199</v>
      </c>
      <c r="C93" s="15">
        <f>VLOOKUP(B93,'1'!A:D,3,FALSE)</f>
        <v>47.28</v>
      </c>
      <c r="D93" s="85">
        <f>VLOOKUP(B93,'1'!A:E,4,FALSE)</f>
        <v>23.64</v>
      </c>
      <c r="E93" s="43"/>
      <c r="F93" s="11">
        <f t="shared" ref="F93:F95" si="15">C93*E93</f>
        <v>0</v>
      </c>
      <c r="G93" s="9" t="s">
        <v>335</v>
      </c>
      <c r="H93" s="106" t="str">
        <f>VLOOKUP(B93,'1'!A:B,2,FALSE)</f>
        <v>1/2" INLINE HAND VALVE COMPRESSED FLEXIBLE TUBING standard handle</v>
      </c>
      <c r="I93" s="30">
        <f>IFERROR(VLOOKUP(B93,'1'!A:E,5,FALSE),0)</f>
        <v>0</v>
      </c>
      <c r="J93" s="32">
        <f>I93*E93</f>
        <v>0</v>
      </c>
      <c r="K93" s="12">
        <f>C93*E93</f>
        <v>0</v>
      </c>
    </row>
    <row r="94" spans="1:11" ht="15" customHeight="1" x14ac:dyDescent="0.25">
      <c r="A94" s="6"/>
      <c r="B94" s="16" t="s">
        <v>200</v>
      </c>
      <c r="C94" s="7">
        <f>VLOOKUP(B94,'1'!A:D,3,FALSE)</f>
        <v>47.84</v>
      </c>
      <c r="D94" s="86">
        <f>VLOOKUP(B94,'1'!A:E,4,FALSE)</f>
        <v>23.92</v>
      </c>
      <c r="E94" s="44"/>
      <c r="F94" s="8">
        <f t="shared" si="15"/>
        <v>0</v>
      </c>
      <c r="G94" s="10" t="s">
        <v>9</v>
      </c>
      <c r="H94" s="107" t="str">
        <f>VLOOKUP(B94,'1'!A:B,2,FALSE)</f>
        <v>3/4" INLINE HAND VALVE COMPRESSED FLEXIBLE TUBING</v>
      </c>
      <c r="I94" s="30">
        <f>IFERROR(VLOOKUP(B94,'1'!A:E,5,FALSE),0)</f>
        <v>0</v>
      </c>
      <c r="J94" s="32">
        <f>I94*E94</f>
        <v>0</v>
      </c>
      <c r="K94" s="12">
        <f>C94*E94</f>
        <v>0</v>
      </c>
    </row>
    <row r="95" spans="1:11" ht="15" customHeight="1" thickBot="1" x14ac:dyDescent="0.3">
      <c r="A95" s="20"/>
      <c r="B95" s="17" t="s">
        <v>201</v>
      </c>
      <c r="C95" s="18">
        <f>VLOOKUP(B95,'1'!A:D,3,FALSE)</f>
        <v>82.1</v>
      </c>
      <c r="D95" s="88">
        <f>VLOOKUP(B95,'1'!A:E,4,FALSE)</f>
        <v>41.05</v>
      </c>
      <c r="E95" s="46"/>
      <c r="F95" s="24">
        <f t="shared" si="15"/>
        <v>0</v>
      </c>
      <c r="G95" s="19" t="s">
        <v>11</v>
      </c>
      <c r="H95" s="108" t="str">
        <f>VLOOKUP(B95,'1'!A:B,2,FALSE)</f>
        <v>1" INLINE HAND VALVE COMPRESSED FLEXIBLE TUBING</v>
      </c>
      <c r="I95" s="30">
        <f>IFERROR(VLOOKUP(B95,'1'!A:E,5,FALSE),0)</f>
        <v>0</v>
      </c>
      <c r="J95" s="32">
        <f>I95*E95</f>
        <v>0</v>
      </c>
      <c r="K95" s="12">
        <f>C95*E95</f>
        <v>0</v>
      </c>
    </row>
    <row r="96" spans="1:11" ht="15" customHeight="1" thickBot="1" x14ac:dyDescent="0.3">
      <c r="A96" s="5"/>
      <c r="B96" s="113" t="s">
        <v>83</v>
      </c>
      <c r="C96" s="119"/>
      <c r="D96" s="119"/>
      <c r="E96" s="119"/>
      <c r="F96" s="119"/>
      <c r="G96" s="119"/>
      <c r="H96" s="120"/>
      <c r="I96" s="30">
        <f>IFERROR(VLOOKUP(B96,'1'!A:E,5,FALSE),0)</f>
        <v>0</v>
      </c>
      <c r="J96" s="32"/>
      <c r="K96" s="12"/>
    </row>
    <row r="97" spans="1:11" ht="15" customHeight="1" x14ac:dyDescent="0.25">
      <c r="A97" s="6"/>
      <c r="B97" s="14" t="s">
        <v>196</v>
      </c>
      <c r="C97" s="15">
        <f>VLOOKUP(B97,'1'!A:D,3,FALSE)</f>
        <v>17.29</v>
      </c>
      <c r="D97" s="85">
        <f>VLOOKUP(B97,'1'!A:E,4,FALSE)</f>
        <v>8.65</v>
      </c>
      <c r="E97" s="43"/>
      <c r="F97" s="11">
        <f t="shared" ref="F97:F99" si="16">D97*E97</f>
        <v>0</v>
      </c>
      <c r="G97" s="9" t="s">
        <v>335</v>
      </c>
      <c r="H97" s="106" t="str">
        <f>VLOOKUP(B97,'1'!A:B,2,FALSE)</f>
        <v>1/2"  END CAP FITTING COMPRESSED FLEXIBLE TUBING</v>
      </c>
      <c r="I97" s="30">
        <f>IFERROR(VLOOKUP(B97,'1'!A:E,5,FALSE),0)</f>
        <v>0</v>
      </c>
      <c r="J97" s="32">
        <f>I97*E97</f>
        <v>0</v>
      </c>
      <c r="K97" s="12">
        <f>C97*E97</f>
        <v>0</v>
      </c>
    </row>
    <row r="98" spans="1:11" ht="15" customHeight="1" x14ac:dyDescent="0.25">
      <c r="A98" s="6"/>
      <c r="B98" s="16" t="s">
        <v>197</v>
      </c>
      <c r="C98" s="7">
        <f>VLOOKUP(B98,'1'!A:D,3,FALSE)</f>
        <v>19.82</v>
      </c>
      <c r="D98" s="86">
        <f>VLOOKUP(B98,'1'!A:E,4,FALSE)</f>
        <v>9.91</v>
      </c>
      <c r="E98" s="44"/>
      <c r="F98" s="8">
        <f t="shared" si="16"/>
        <v>0</v>
      </c>
      <c r="G98" s="10" t="s">
        <v>9</v>
      </c>
      <c r="H98" s="110" t="str">
        <f>VLOOKUP(B98,'1'!A:B,2,FALSE)</f>
        <v>3/4"  END CAP FITTING COMPRESSED FLEXIBLE TUBING</v>
      </c>
      <c r="I98" s="30">
        <f>IFERROR(VLOOKUP(B98,'1'!A:E,5,FALSE),0)</f>
        <v>0</v>
      </c>
      <c r="J98" s="32">
        <f>I98*E98</f>
        <v>0</v>
      </c>
      <c r="K98" s="12">
        <f>C98*E98</f>
        <v>0</v>
      </c>
    </row>
    <row r="99" spans="1:11" ht="15" customHeight="1" thickBot="1" x14ac:dyDescent="0.3">
      <c r="A99" s="20"/>
      <c r="B99" s="17" t="s">
        <v>198</v>
      </c>
      <c r="C99" s="18">
        <f>VLOOKUP(B99,'1'!A:D,3,FALSE)</f>
        <v>24.48</v>
      </c>
      <c r="D99" s="88">
        <f>VLOOKUP(B99,'1'!A:E,4,FALSE)</f>
        <v>12.24</v>
      </c>
      <c r="E99" s="46"/>
      <c r="F99" s="24">
        <f t="shared" si="16"/>
        <v>0</v>
      </c>
      <c r="G99" s="19" t="s">
        <v>11</v>
      </c>
      <c r="H99" s="111" t="str">
        <f>VLOOKUP(B99,'1'!A:B,2,FALSE)</f>
        <v>1"  END CAP FITTING COMPRESSED FLEXIBLE TUBING</v>
      </c>
      <c r="I99" s="30">
        <f>IFERROR(VLOOKUP(B99,'1'!A:E,5,FALSE),0)</f>
        <v>0</v>
      </c>
      <c r="J99" s="32">
        <f>I99*E99</f>
        <v>0</v>
      </c>
      <c r="K99" s="12">
        <f>C99*E99</f>
        <v>0</v>
      </c>
    </row>
    <row r="100" spans="1:11" ht="15" customHeight="1" thickBot="1" x14ac:dyDescent="0.3">
      <c r="A100" s="5"/>
      <c r="B100" s="117" t="s">
        <v>459</v>
      </c>
      <c r="C100" s="119"/>
      <c r="D100" s="119"/>
      <c r="E100" s="119"/>
      <c r="F100" s="119"/>
      <c r="G100" s="119"/>
      <c r="H100" s="120"/>
      <c r="I100" s="30">
        <f>IFERROR(VLOOKUP(B100,'1'!A:E,5,FALSE),0)</f>
        <v>0</v>
      </c>
      <c r="J100" s="32"/>
      <c r="K100" s="12"/>
    </row>
    <row r="101" spans="1:11" ht="15" customHeight="1" x14ac:dyDescent="0.25">
      <c r="A101" s="13"/>
      <c r="B101" s="14" t="s">
        <v>223</v>
      </c>
      <c r="C101" s="15">
        <f>VLOOKUP(B101,'1'!A:D,3,FALSE)</f>
        <v>41.62</v>
      </c>
      <c r="D101" s="85">
        <f>VLOOKUP(B101,'1'!A:E,4,FALSE)</f>
        <v>20.81</v>
      </c>
      <c r="E101" s="43"/>
      <c r="F101" s="11">
        <f t="shared" ref="F101:F108" si="17">D101*E101</f>
        <v>0</v>
      </c>
      <c r="G101" s="9" t="s">
        <v>335</v>
      </c>
      <c r="H101" s="106" t="str">
        <f>VLOOKUP(B101,'1'!A:B,2,FALSE)</f>
        <v>1/2" SINGLE PORT OUTLET, 1/4" NPT OUTLET PORT , COMPRESSED FLEXIBLE TUBING</v>
      </c>
      <c r="I101" s="30">
        <f>IFERROR(VLOOKUP(B101,'1'!A:E,5,FALSE),0)</f>
        <v>0</v>
      </c>
      <c r="J101" s="32">
        <f t="shared" ref="J101:J108" si="18">I101*E101</f>
        <v>0</v>
      </c>
      <c r="K101" s="12">
        <f t="shared" ref="K101:K108" si="19">C101*E101</f>
        <v>0</v>
      </c>
    </row>
    <row r="102" spans="1:11" ht="15" customHeight="1" x14ac:dyDescent="0.25">
      <c r="A102" s="13"/>
      <c r="B102" s="16" t="s">
        <v>224</v>
      </c>
      <c r="C102" s="7">
        <f>VLOOKUP(B102,'1'!A:D,3,FALSE)</f>
        <v>52.42</v>
      </c>
      <c r="D102" s="86">
        <f>VLOOKUP(B102,'1'!A:E,4,FALSE)</f>
        <v>26.21</v>
      </c>
      <c r="E102" s="44"/>
      <c r="F102" s="8">
        <f t="shared" si="17"/>
        <v>0</v>
      </c>
      <c r="G102" s="10" t="s">
        <v>335</v>
      </c>
      <c r="H102" s="107" t="str">
        <f>VLOOKUP(B102,'1'!A:B,2,FALSE)</f>
        <v>1/2" SINGLE PORT OUTLET, 1/4" NPT OUTLET PORT, WITH SHUTOFF  , COMPRESSED FLEXIBLE TUBING</v>
      </c>
      <c r="I102" s="30">
        <f>IFERROR(VLOOKUP(B102,'1'!A:E,5,FALSE),0)</f>
        <v>0</v>
      </c>
      <c r="J102" s="32">
        <f t="shared" si="18"/>
        <v>0</v>
      </c>
      <c r="K102" s="12">
        <f t="shared" si="19"/>
        <v>0</v>
      </c>
    </row>
    <row r="103" spans="1:11" ht="15" customHeight="1" x14ac:dyDescent="0.25">
      <c r="A103" s="13"/>
      <c r="B103" s="16" t="s">
        <v>229</v>
      </c>
      <c r="C103" s="7">
        <f>VLOOKUP(B103,'1'!A:D,3,FALSE)</f>
        <v>49.25</v>
      </c>
      <c r="D103" s="86">
        <f>VLOOKUP(B103,'1'!A:E,4,FALSE)</f>
        <v>24.63</v>
      </c>
      <c r="E103" s="44"/>
      <c r="F103" s="8">
        <f t="shared" si="17"/>
        <v>0</v>
      </c>
      <c r="G103" s="10" t="s">
        <v>335</v>
      </c>
      <c r="H103" s="107" t="str">
        <f>VLOOKUP(B103,'1'!A:B,2,FALSE)</f>
        <v>1/2" SINGLE PORT OUTLET, 1/2" NPT OUTLET PORT , COMPRESSED FLEXIBLE TUBING</v>
      </c>
      <c r="I103" s="30">
        <f>IFERROR(VLOOKUP(B103,'1'!A:E,5,FALSE),0)</f>
        <v>0</v>
      </c>
      <c r="J103" s="32">
        <f t="shared" si="18"/>
        <v>0</v>
      </c>
      <c r="K103" s="12">
        <f t="shared" si="19"/>
        <v>0</v>
      </c>
    </row>
    <row r="104" spans="1:11" ht="15" customHeight="1" x14ac:dyDescent="0.25">
      <c r="A104" s="13"/>
      <c r="B104" s="16" t="s">
        <v>230</v>
      </c>
      <c r="C104" s="7">
        <f>VLOOKUP(B104,'1'!A:D,3,FALSE)</f>
        <v>69.41</v>
      </c>
      <c r="D104" s="86">
        <f>VLOOKUP(B104,'1'!A:E,4,FALSE)</f>
        <v>34.71</v>
      </c>
      <c r="E104" s="44"/>
      <c r="F104" s="8">
        <f t="shared" si="17"/>
        <v>0</v>
      </c>
      <c r="G104" s="10" t="s">
        <v>335</v>
      </c>
      <c r="H104" s="107" t="str">
        <f>VLOOKUP(B104,'1'!A:B,2,FALSE)</f>
        <v>1/2" SINGLE PORT OUTLET, 1/2" NPT OUTLET PORT, WITH SHUTOFF  , COMPRESSED FLEXIBLE TUBING</v>
      </c>
      <c r="I104" s="30">
        <f>IFERROR(VLOOKUP(B104,'1'!A:E,5,FALSE),0)</f>
        <v>0</v>
      </c>
      <c r="J104" s="32">
        <f t="shared" si="18"/>
        <v>0</v>
      </c>
      <c r="K104" s="12">
        <f t="shared" si="19"/>
        <v>0</v>
      </c>
    </row>
    <row r="105" spans="1:11" ht="15" customHeight="1" x14ac:dyDescent="0.25">
      <c r="A105" s="13"/>
      <c r="B105" s="16" t="s">
        <v>225</v>
      </c>
      <c r="C105" s="7">
        <f>VLOOKUP(B105,'1'!A:D,3,FALSE)</f>
        <v>49.25</v>
      </c>
      <c r="D105" s="86">
        <f>VLOOKUP(B105,'1'!A:E,4,FALSE)</f>
        <v>24.63</v>
      </c>
      <c r="E105" s="44"/>
      <c r="F105" s="8">
        <f t="shared" si="17"/>
        <v>0</v>
      </c>
      <c r="G105" s="10" t="s">
        <v>9</v>
      </c>
      <c r="H105" s="107" t="str">
        <f>VLOOKUP(B105,'1'!A:B,2,FALSE)</f>
        <v>3/4" SINGLE PORT OUTLET, 1/2" NPT OUTLET PORT , COMPRESSED FLEXIBLE TUBING</v>
      </c>
      <c r="I105" s="30">
        <f>IFERROR(VLOOKUP(B105,'1'!A:E,5,FALSE),0)</f>
        <v>0</v>
      </c>
      <c r="J105" s="32">
        <f t="shared" si="18"/>
        <v>0</v>
      </c>
      <c r="K105" s="12">
        <f t="shared" si="19"/>
        <v>0</v>
      </c>
    </row>
    <row r="106" spans="1:11" ht="15" customHeight="1" x14ac:dyDescent="0.25">
      <c r="A106" s="13"/>
      <c r="B106" s="16" t="s">
        <v>226</v>
      </c>
      <c r="C106" s="7">
        <f>VLOOKUP(B106,'1'!A:D,3,FALSE)</f>
        <v>69.44</v>
      </c>
      <c r="D106" s="86">
        <f>VLOOKUP(B106,'1'!A:E,4,FALSE)</f>
        <v>34.72</v>
      </c>
      <c r="E106" s="44"/>
      <c r="F106" s="8">
        <f t="shared" si="17"/>
        <v>0</v>
      </c>
      <c r="G106" s="10" t="s">
        <v>9</v>
      </c>
      <c r="H106" s="107" t="str">
        <f>VLOOKUP(B106,'1'!A:B,2,FALSE)</f>
        <v>3/4" SINGLE PORT OUTLET, 1/2" NPT OUTLET PORT, WITH SHUTOFF  , COMPRESSED FLEXIBLE TUBING</v>
      </c>
      <c r="I106" s="30">
        <f>IFERROR(VLOOKUP(B106,'1'!A:E,5,FALSE),0)</f>
        <v>0</v>
      </c>
      <c r="J106" s="32">
        <f t="shared" si="18"/>
        <v>0</v>
      </c>
      <c r="K106" s="12">
        <f t="shared" si="19"/>
        <v>0</v>
      </c>
    </row>
    <row r="107" spans="1:11" ht="15" customHeight="1" x14ac:dyDescent="0.25">
      <c r="A107" s="13"/>
      <c r="B107" s="16" t="s">
        <v>231</v>
      </c>
      <c r="C107" s="7">
        <f>VLOOKUP(B107,'1'!A:D,3,FALSE)</f>
        <v>60.06</v>
      </c>
      <c r="D107" s="86">
        <f>VLOOKUP(B107,'1'!A:E,4,FALSE)</f>
        <v>30.03</v>
      </c>
      <c r="E107" s="44"/>
      <c r="F107" s="8">
        <f t="shared" si="17"/>
        <v>0</v>
      </c>
      <c r="G107" s="10" t="s">
        <v>9</v>
      </c>
      <c r="H107" s="107" t="str">
        <f>VLOOKUP(B107,'1'!A:B,2,FALSE)</f>
        <v>3/4" 2 PORT OUTLET, 1/2 NPT &amp; 1/4 NPT , COMPRESSED FLEXIBLE TUBING</v>
      </c>
      <c r="I107" s="30">
        <f>IFERROR(VLOOKUP(B107,'1'!A:E,5,FALSE),0)</f>
        <v>0</v>
      </c>
      <c r="J107" s="32">
        <f t="shared" si="18"/>
        <v>0</v>
      </c>
      <c r="K107" s="12">
        <f t="shared" si="19"/>
        <v>0</v>
      </c>
    </row>
    <row r="108" spans="1:11" ht="15" customHeight="1" thickBot="1" x14ac:dyDescent="0.3">
      <c r="A108" s="69"/>
      <c r="B108" s="17" t="s">
        <v>232</v>
      </c>
      <c r="C108" s="18">
        <f>VLOOKUP(B108,'1'!A:D,3,FALSE)</f>
        <v>91.72</v>
      </c>
      <c r="D108" s="88">
        <f>VLOOKUP(B108,'1'!A:E,4,FALSE)</f>
        <v>45.86</v>
      </c>
      <c r="E108" s="46"/>
      <c r="F108" s="24">
        <f t="shared" si="17"/>
        <v>0</v>
      </c>
      <c r="G108" s="19" t="s">
        <v>9</v>
      </c>
      <c r="H108" s="108" t="str">
        <f>VLOOKUP(B108,'1'!A:B,2,FALSE)</f>
        <v>3/4" 2 PORT OUTLET,  1/2 NPT &amp; 1/4 NPT, W SHUTOFF , COMPRESSED FLEXIBLE TUBING</v>
      </c>
      <c r="I108" s="30">
        <f>IFERROR(VLOOKUP(B108,'1'!A:E,5,FALSE),0)</f>
        <v>0</v>
      </c>
      <c r="J108" s="32">
        <f t="shared" si="18"/>
        <v>0</v>
      </c>
      <c r="K108" s="12">
        <f t="shared" si="19"/>
        <v>0</v>
      </c>
    </row>
    <row r="109" spans="1:11" ht="15" customHeight="1" thickBot="1" x14ac:dyDescent="0.3">
      <c r="A109" s="5"/>
      <c r="B109" s="113" t="s">
        <v>460</v>
      </c>
      <c r="C109" s="114"/>
      <c r="D109" s="114"/>
      <c r="E109" s="114"/>
      <c r="F109" s="114"/>
      <c r="G109" s="114"/>
      <c r="H109" s="116"/>
      <c r="I109" s="30">
        <f>IFERROR(VLOOKUP(B109,'1'!A:E,5,FALSE),0)</f>
        <v>0</v>
      </c>
      <c r="J109" s="32"/>
      <c r="K109" s="12"/>
    </row>
    <row r="110" spans="1:11" ht="15" customHeight="1" x14ac:dyDescent="0.25">
      <c r="A110" s="6"/>
      <c r="B110" s="14" t="s">
        <v>233</v>
      </c>
      <c r="C110" s="15">
        <f>VLOOKUP(B110,'1'!A:D,3,FALSE)</f>
        <v>71.900000000000006</v>
      </c>
      <c r="D110" s="85">
        <f>VLOOKUP(B110,'1'!A:E,4,FALSE)</f>
        <v>35.950000000000003</v>
      </c>
      <c r="E110" s="43"/>
      <c r="F110" s="11">
        <f t="shared" ref="F110:F115" si="20">D110*E110</f>
        <v>0</v>
      </c>
      <c r="G110" s="9" t="s">
        <v>335</v>
      </c>
      <c r="H110" s="106" t="str">
        <f>VLOOKUP(B110,'1'!A:B,2,FALSE)</f>
        <v>1/2" MULTI PORT OUTLET, 1/2" NPT PORT (4X), , COMPRESSED FLEXIBLE TUBING</v>
      </c>
      <c r="I110" s="30">
        <f>IFERROR(VLOOKUP(B110,'1'!A:E,5,FALSE),0)</f>
        <v>0</v>
      </c>
      <c r="J110" s="32">
        <f t="shared" ref="J110:J115" si="21">I110*E110</f>
        <v>0</v>
      </c>
      <c r="K110" s="12">
        <f t="shared" ref="K110:K115" si="22">C110*E110</f>
        <v>0</v>
      </c>
    </row>
    <row r="111" spans="1:11" ht="15" customHeight="1" x14ac:dyDescent="0.25">
      <c r="A111" s="6"/>
      <c r="B111" s="16" t="s">
        <v>234</v>
      </c>
      <c r="C111" s="7">
        <f>VLOOKUP(B111,'1'!A:D,3,FALSE)</f>
        <v>92.06</v>
      </c>
      <c r="D111" s="86">
        <f>VLOOKUP(B111,'1'!A:E,4,FALSE)</f>
        <v>46.03</v>
      </c>
      <c r="E111" s="44"/>
      <c r="F111" s="8">
        <f t="shared" si="20"/>
        <v>0</v>
      </c>
      <c r="G111" s="10" t="s">
        <v>335</v>
      </c>
      <c r="H111" s="107" t="str">
        <f>VLOOKUP(B111,'1'!A:B,2,FALSE)</f>
        <v>1/2" MULTI PORT OUTLET, 1/2" NPT PORT (4X), W SHUTOFF , COMPRESSED FLEXIBLE TUBING</v>
      </c>
      <c r="I111" s="30">
        <f>IFERROR(VLOOKUP(B111,'1'!A:E,5,FALSE),0)</f>
        <v>0</v>
      </c>
      <c r="J111" s="32">
        <f t="shared" si="21"/>
        <v>0</v>
      </c>
      <c r="K111" s="12">
        <f t="shared" si="22"/>
        <v>0</v>
      </c>
    </row>
    <row r="112" spans="1:11" ht="15" customHeight="1" x14ac:dyDescent="0.25">
      <c r="A112" s="6"/>
      <c r="B112" s="16" t="s">
        <v>235</v>
      </c>
      <c r="C112" s="7">
        <f>VLOOKUP(B112,'1'!A:D,3,FALSE)</f>
        <v>81.709999999999994</v>
      </c>
      <c r="D112" s="86">
        <f>VLOOKUP(B112,'1'!A:E,4,FALSE)</f>
        <v>40.86</v>
      </c>
      <c r="E112" s="44"/>
      <c r="F112" s="8">
        <f t="shared" si="20"/>
        <v>0</v>
      </c>
      <c r="G112" s="10" t="s">
        <v>9</v>
      </c>
      <c r="H112" s="107" t="str">
        <f>VLOOKUP(B112,'1'!A:B,2,FALSE)</f>
        <v>3/4" MULTI PORT OUTLET, 1/2" NPT PORT (4X), , COMPRESSED FLEXIBLE TUBING</v>
      </c>
      <c r="I112" s="30">
        <f>IFERROR(VLOOKUP(B112,'1'!A:E,5,FALSE),0)</f>
        <v>0</v>
      </c>
      <c r="J112" s="32">
        <f t="shared" si="21"/>
        <v>0</v>
      </c>
      <c r="K112" s="12">
        <f t="shared" si="22"/>
        <v>0</v>
      </c>
    </row>
    <row r="113" spans="1:11" ht="15" customHeight="1" x14ac:dyDescent="0.25">
      <c r="A113" s="6"/>
      <c r="B113" s="16" t="s">
        <v>236</v>
      </c>
      <c r="C113" s="7">
        <f>VLOOKUP(B113,'1'!A:D,3,FALSE)</f>
        <v>115.04</v>
      </c>
      <c r="D113" s="86">
        <f>VLOOKUP(B113,'1'!A:E,4,FALSE)</f>
        <v>57.52</v>
      </c>
      <c r="E113" s="44"/>
      <c r="F113" s="8">
        <f t="shared" si="20"/>
        <v>0</v>
      </c>
      <c r="G113" s="10" t="s">
        <v>9</v>
      </c>
      <c r="H113" s="107" t="str">
        <f>VLOOKUP(B113,'1'!A:B,2,FALSE)</f>
        <v>3/4" MULTI PORT OUTLET, 1/2" NPT PORT (4X), W SHUTOFF , COMPRESSED FLEXIBLE TUBING</v>
      </c>
      <c r="I113" s="30">
        <f>IFERROR(VLOOKUP(B113,'1'!A:E,5,FALSE),0)</f>
        <v>0</v>
      </c>
      <c r="J113" s="32">
        <f t="shared" si="21"/>
        <v>0</v>
      </c>
      <c r="K113" s="12">
        <f t="shared" si="22"/>
        <v>0</v>
      </c>
    </row>
    <row r="114" spans="1:11" ht="15" customHeight="1" x14ac:dyDescent="0.25">
      <c r="A114" s="6"/>
      <c r="B114" s="16" t="s">
        <v>237</v>
      </c>
      <c r="C114" s="7">
        <f>VLOOKUP(B114,'1'!A:D,3,FALSE)</f>
        <v>105.02</v>
      </c>
      <c r="D114" s="86">
        <f>VLOOKUP(B114,'1'!A:E,4,FALSE)</f>
        <v>52.51</v>
      </c>
      <c r="E114" s="44"/>
      <c r="F114" s="8">
        <f t="shared" si="20"/>
        <v>0</v>
      </c>
      <c r="G114" s="10" t="s">
        <v>11</v>
      </c>
      <c r="H114" s="107" t="str">
        <f>VLOOKUP(B114,'1'!A:B,2,FALSE)</f>
        <v>1" MULTI PORT OUTLET, 1/2" NPT PORT (4X), , COMPRESSED FLEXIBLE TUBING</v>
      </c>
      <c r="I114" s="30">
        <f>IFERROR(VLOOKUP(B114,'1'!A:E,5,FALSE),0)</f>
        <v>0</v>
      </c>
      <c r="J114" s="32">
        <f t="shared" si="21"/>
        <v>0</v>
      </c>
      <c r="K114" s="12">
        <f t="shared" si="22"/>
        <v>0</v>
      </c>
    </row>
    <row r="115" spans="1:11" ht="15" customHeight="1" thickBot="1" x14ac:dyDescent="0.3">
      <c r="A115" s="20"/>
      <c r="B115" s="17" t="s">
        <v>238</v>
      </c>
      <c r="C115" s="18">
        <f>VLOOKUP(B115,'1'!A:D,3,FALSE)</f>
        <v>136.68</v>
      </c>
      <c r="D115" s="88">
        <f>VLOOKUP(B115,'1'!A:E,4,FALSE)</f>
        <v>68.34</v>
      </c>
      <c r="E115" s="46"/>
      <c r="F115" s="24">
        <f t="shared" si="20"/>
        <v>0</v>
      </c>
      <c r="G115" s="19" t="s">
        <v>11</v>
      </c>
      <c r="H115" s="108" t="str">
        <f>VLOOKUP(B115,'1'!A:B,2,FALSE)</f>
        <v>1" MULTI PORT OUTLET, 1/2" NPT PORT (4X), W SHUTOFF , COMPRESSED FLEXIBLE TUBING</v>
      </c>
      <c r="I115" s="30">
        <f>IFERROR(VLOOKUP(B115,'1'!A:E,5,FALSE),0)</f>
        <v>0</v>
      </c>
      <c r="J115" s="32">
        <f t="shared" si="21"/>
        <v>0</v>
      </c>
      <c r="K115" s="12">
        <f t="shared" si="22"/>
        <v>0</v>
      </c>
    </row>
    <row r="116" spans="1:11" ht="15" customHeight="1" thickBot="1" x14ac:dyDescent="0.3">
      <c r="A116" s="5"/>
      <c r="B116" s="113" t="s">
        <v>245</v>
      </c>
      <c r="C116" s="119"/>
      <c r="D116" s="119"/>
      <c r="E116" s="119"/>
      <c r="F116" s="119"/>
      <c r="G116" s="119"/>
      <c r="H116" s="120"/>
      <c r="I116" s="30">
        <f>IFERROR(VLOOKUP(B116,'1'!A:E,5,FALSE),0)</f>
        <v>0</v>
      </c>
      <c r="J116" s="32"/>
      <c r="K116" s="12"/>
    </row>
    <row r="117" spans="1:11" ht="15" customHeight="1" x14ac:dyDescent="0.25">
      <c r="A117" s="6"/>
      <c r="B117" s="14"/>
      <c r="C117" s="15"/>
      <c r="D117" s="85"/>
      <c r="E117" s="43"/>
      <c r="F117" s="11"/>
      <c r="G117" s="9"/>
      <c r="H117" s="106"/>
      <c r="I117" s="30">
        <f>IFERROR(VLOOKUP(B117,'1'!A:E,5,FALSE),0)</f>
        <v>0</v>
      </c>
      <c r="J117" s="32"/>
      <c r="K117" s="12"/>
    </row>
    <row r="118" spans="1:11" ht="15" customHeight="1" x14ac:dyDescent="0.25">
      <c r="A118" s="6"/>
      <c r="B118" s="16" t="s">
        <v>227</v>
      </c>
      <c r="C118" s="7">
        <f>VLOOKUP(B118,'1'!A:D,3,FALSE)</f>
        <v>64.69</v>
      </c>
      <c r="D118" s="86">
        <f>VLOOKUP(B118,'1'!A:E,4,FALSE)</f>
        <v>32.35</v>
      </c>
      <c r="E118" s="44"/>
      <c r="F118" s="8">
        <f t="shared" ref="F118:F119" si="23">D118*E118</f>
        <v>0</v>
      </c>
      <c r="G118" s="10" t="s">
        <v>335</v>
      </c>
      <c r="H118" s="110" t="str">
        <f>VLOOKUP(B118,'1'!A:B,2,FALSE)</f>
        <v>1/2" SINGLE PORT OUTLET,  THRU WALL, 1/4" NPT OUTLET PORT  , COMPRESSED FLEXIBLE TUBING</v>
      </c>
      <c r="I118" s="30">
        <f>IFERROR(VLOOKUP(B118,'1'!A:E,5,FALSE),0)</f>
        <v>0</v>
      </c>
      <c r="J118" s="32">
        <f>I118*E118</f>
        <v>0</v>
      </c>
      <c r="K118" s="12">
        <f>C118*E118</f>
        <v>0</v>
      </c>
    </row>
    <row r="119" spans="1:11" ht="15" customHeight="1" x14ac:dyDescent="0.25">
      <c r="A119" s="6"/>
      <c r="B119" s="16" t="s">
        <v>228</v>
      </c>
      <c r="C119" s="7">
        <f>VLOOKUP(B119,'1'!A:D,3,FALSE)</f>
        <v>80.22</v>
      </c>
      <c r="D119" s="86">
        <f>VLOOKUP(B119,'1'!A:E,4,FALSE)</f>
        <v>40.11</v>
      </c>
      <c r="E119" s="44"/>
      <c r="F119" s="8">
        <f t="shared" si="23"/>
        <v>0</v>
      </c>
      <c r="G119" s="10" t="s">
        <v>9</v>
      </c>
      <c r="H119" s="110" t="str">
        <f>VLOOKUP(B119,'1'!A:B,2,FALSE)</f>
        <v>3/4" SINGLE PORT OUTLET, THRU WALL,  1/2" NPT OUTLET PORT , COMPRESSED FLEXIBLE TUBING</v>
      </c>
      <c r="I119" s="30">
        <f>IFERROR(VLOOKUP(B119,'1'!A:E,5,FALSE),0)</f>
        <v>0</v>
      </c>
      <c r="J119" s="32">
        <f>I119*E119</f>
        <v>0</v>
      </c>
      <c r="K119" s="12">
        <f>C119*E119</f>
        <v>0</v>
      </c>
    </row>
    <row r="120" spans="1:11" ht="15" customHeight="1" thickBot="1" x14ac:dyDescent="0.3">
      <c r="A120" s="20"/>
      <c r="B120" s="17"/>
      <c r="C120" s="18"/>
      <c r="D120" s="88"/>
      <c r="E120" s="46"/>
      <c r="F120" s="24"/>
      <c r="G120" s="19"/>
      <c r="H120" s="111"/>
      <c r="I120" s="30">
        <f>IFERROR(VLOOKUP(B120,'1'!A:E,5,FALSE),0)</f>
        <v>0</v>
      </c>
      <c r="J120" s="32"/>
      <c r="K120" s="12"/>
    </row>
    <row r="121" spans="1:11" ht="15" customHeight="1" thickBot="1" x14ac:dyDescent="0.3">
      <c r="A121" s="5"/>
      <c r="B121" s="124" t="s">
        <v>899</v>
      </c>
      <c r="C121" s="125"/>
      <c r="D121" s="125"/>
      <c r="E121" s="125"/>
      <c r="F121" s="125"/>
      <c r="G121" s="125"/>
      <c r="H121" s="126"/>
      <c r="I121" s="30">
        <f>IFERROR(VLOOKUP(B121,'1'!A:E,5,FALSE),0)</f>
        <v>0</v>
      </c>
      <c r="J121" s="32"/>
      <c r="K121" s="12"/>
    </row>
    <row r="122" spans="1:11" ht="15" customHeight="1" x14ac:dyDescent="0.25">
      <c r="A122" s="6"/>
      <c r="B122" s="14" t="s">
        <v>301</v>
      </c>
      <c r="C122" s="15">
        <f>VLOOKUP(B122,'1'!A:D,3,FALSE)</f>
        <v>5.99</v>
      </c>
      <c r="D122" s="85">
        <f>VLOOKUP(B122,'1'!A:E,4,FALSE)</f>
        <v>3</v>
      </c>
      <c r="E122" s="43"/>
      <c r="F122" s="11">
        <f t="shared" ref="F122:F129" si="24">D122*E122</f>
        <v>0</v>
      </c>
      <c r="G122" s="9" t="s">
        <v>335</v>
      </c>
      <c r="H122" s="106" t="str">
        <f>VLOOKUP(B122,'1'!A:B,2,FALSE)</f>
        <v>1/2"  REPLACEMENT ORING COMPRESSED FLEXIBLE TUBING</v>
      </c>
      <c r="I122" s="30">
        <f>IFERROR(VLOOKUP(B122,'1'!A:E,5,FALSE),0)</f>
        <v>0</v>
      </c>
      <c r="J122" s="32">
        <f t="shared" ref="J122:J129" si="25">I122*E122</f>
        <v>0</v>
      </c>
      <c r="K122" s="12">
        <f t="shared" ref="K122:K129" si="26">C122*E122</f>
        <v>0</v>
      </c>
    </row>
    <row r="123" spans="1:11" ht="15" customHeight="1" x14ac:dyDescent="0.25">
      <c r="A123" s="6"/>
      <c r="B123" s="16" t="s">
        <v>302</v>
      </c>
      <c r="C123" s="7">
        <f>VLOOKUP(B123,'1'!A:D,3,FALSE)</f>
        <v>6.99</v>
      </c>
      <c r="D123" s="86">
        <f>VLOOKUP(B123,'1'!A:E,4,FALSE)</f>
        <v>3.5</v>
      </c>
      <c r="E123" s="44"/>
      <c r="F123" s="8">
        <f t="shared" si="24"/>
        <v>0</v>
      </c>
      <c r="G123" s="10" t="s">
        <v>335</v>
      </c>
      <c r="H123" s="107" t="str">
        <f>VLOOKUP(B123,'1'!A:B,2,FALSE)</f>
        <v>3/4"  REPLACEMENT ORING COMPRESSED FLEXIBLE TUBING- PACK OF 10</v>
      </c>
      <c r="I123" s="30">
        <f>IFERROR(VLOOKUP(B123,'1'!A:E,5,FALSE),0)</f>
        <v>0</v>
      </c>
      <c r="J123" s="32">
        <f t="shared" si="25"/>
        <v>0</v>
      </c>
      <c r="K123" s="12">
        <f t="shared" si="26"/>
        <v>0</v>
      </c>
    </row>
    <row r="124" spans="1:11" ht="15" customHeight="1" x14ac:dyDescent="0.25">
      <c r="A124" s="6"/>
      <c r="B124" s="16" t="s">
        <v>303</v>
      </c>
      <c r="C124" s="7">
        <f>VLOOKUP(B124,'1'!A:D,3,FALSE)</f>
        <v>7.99</v>
      </c>
      <c r="D124" s="86">
        <f>VLOOKUP(B124,'1'!A:E,4,FALSE)</f>
        <v>4</v>
      </c>
      <c r="E124" s="44"/>
      <c r="F124" s="8">
        <f t="shared" si="24"/>
        <v>0</v>
      </c>
      <c r="G124" s="10" t="s">
        <v>335</v>
      </c>
      <c r="H124" s="107" t="str">
        <f>VLOOKUP(B124,'1'!A:B,2,FALSE)</f>
        <v>1"  REPLACEMENT ORING COMPRESSED FLEXIBLE TUBING</v>
      </c>
      <c r="I124" s="30">
        <f>IFERROR(VLOOKUP(B124,'1'!A:E,5,FALSE),0)</f>
        <v>0</v>
      </c>
      <c r="J124" s="32">
        <f t="shared" si="25"/>
        <v>0</v>
      </c>
      <c r="K124" s="12">
        <f t="shared" si="26"/>
        <v>0</v>
      </c>
    </row>
    <row r="125" spans="1:11" ht="15" customHeight="1" x14ac:dyDescent="0.25">
      <c r="A125" s="6"/>
      <c r="B125" s="16" t="s">
        <v>422</v>
      </c>
      <c r="C125" s="7">
        <f>VLOOKUP(B125,'1'!A:D,3,FALSE)</f>
        <v>7.45</v>
      </c>
      <c r="D125" s="86">
        <f>VLOOKUP(B125,'1'!A:E,4,FALSE)</f>
        <v>3.73</v>
      </c>
      <c r="E125" s="44"/>
      <c r="F125" s="8">
        <f t="shared" si="24"/>
        <v>0</v>
      </c>
      <c r="G125" s="10" t="s">
        <v>14</v>
      </c>
      <c r="H125" s="107" t="str">
        <f>VLOOKUP(B125,'1'!A:B,2,FALSE)</f>
        <v>2" MAXLINE ORING</v>
      </c>
      <c r="I125" s="30">
        <f>IFERROR(VLOOKUP(B125,'1'!A:E,5,FALSE),0)</f>
        <v>0</v>
      </c>
      <c r="J125" s="32">
        <f t="shared" si="25"/>
        <v>0</v>
      </c>
      <c r="K125" s="12">
        <f t="shared" si="26"/>
        <v>0</v>
      </c>
    </row>
    <row r="126" spans="1:11" ht="15" customHeight="1" x14ac:dyDescent="0.25">
      <c r="A126" s="6"/>
      <c r="B126" s="16" t="s">
        <v>211</v>
      </c>
      <c r="C126" s="7">
        <f>VLOOKUP(B126,'1'!A:D,3,FALSE)</f>
        <v>204.35</v>
      </c>
      <c r="D126" s="86">
        <f>VLOOKUP(B126,'1'!A:E,4,FALSE)</f>
        <v>204.35</v>
      </c>
      <c r="E126" s="44"/>
      <c r="F126" s="8">
        <f t="shared" si="24"/>
        <v>0</v>
      </c>
      <c r="G126" s="10" t="s">
        <v>335</v>
      </c>
      <c r="H126" s="107" t="str">
        <f>VLOOKUP(B126,'1'!A:B,2,FALSE)</f>
        <v>1/2"-3/4"-1" HAND CRIMP TOOL COMPRESSED FLEXIBLE TUBING</v>
      </c>
      <c r="I126" s="30">
        <f>IFERROR(VLOOKUP(B126,'1'!A:E,5,FALSE),0)</f>
        <v>0</v>
      </c>
      <c r="J126" s="32">
        <f t="shared" si="25"/>
        <v>0</v>
      </c>
      <c r="K126" s="12">
        <f t="shared" si="26"/>
        <v>0</v>
      </c>
    </row>
    <row r="127" spans="1:11" ht="15" customHeight="1" x14ac:dyDescent="0.25">
      <c r="A127" s="6"/>
      <c r="B127" s="16" t="s">
        <v>408</v>
      </c>
      <c r="C127" s="7">
        <f>VLOOKUP(B127,'1'!A:D,3,FALSE)</f>
        <v>13.89</v>
      </c>
      <c r="D127" s="86">
        <f>VLOOKUP(B127,'1'!A:E,4,FALSE)</f>
        <v>13.89</v>
      </c>
      <c r="E127" s="44"/>
      <c r="F127" s="8">
        <f t="shared" si="24"/>
        <v>0</v>
      </c>
      <c r="G127" s="10" t="s">
        <v>335</v>
      </c>
      <c r="H127" s="107" t="str">
        <f>VLOOKUP(B127,'1'!A:B,2,FALSE)</f>
        <v>TUBING CUTTER MAXLINE 1/2" AND 3/4" non returnable</v>
      </c>
      <c r="I127" s="30">
        <f>IFERROR(VLOOKUP(B127,'1'!A:E,5,FALSE),0)</f>
        <v>0</v>
      </c>
      <c r="J127" s="32">
        <f t="shared" si="25"/>
        <v>0</v>
      </c>
      <c r="K127" s="12">
        <f t="shared" si="26"/>
        <v>0</v>
      </c>
    </row>
    <row r="128" spans="1:11" ht="15" customHeight="1" x14ac:dyDescent="0.25">
      <c r="A128" s="6"/>
      <c r="B128" s="16" t="s">
        <v>386</v>
      </c>
      <c r="C128" s="7">
        <f>VLOOKUP(B128,'1'!A:D,3,FALSE)</f>
        <v>27.99</v>
      </c>
      <c r="D128" s="86">
        <f>VLOOKUP(B128,'1'!A:E,4,FALSE)</f>
        <v>14</v>
      </c>
      <c r="E128" s="44"/>
      <c r="F128" s="8">
        <f t="shared" si="24"/>
        <v>0</v>
      </c>
      <c r="G128" s="10" t="s">
        <v>335</v>
      </c>
      <c r="H128" s="107" t="str">
        <f>VLOOKUP(B128,'1'!A:B,2,FALSE)</f>
        <v>1", 3/4", 1/2" MAXLINE-DURATEC TUBING CUTTER (RED), non returnable</v>
      </c>
      <c r="I128" s="30">
        <f>IFERROR(VLOOKUP(B128,'1'!A:E,5,FALSE),0)</f>
        <v>0</v>
      </c>
      <c r="J128" s="32">
        <f t="shared" si="25"/>
        <v>0</v>
      </c>
      <c r="K128" s="12">
        <f t="shared" si="26"/>
        <v>0</v>
      </c>
    </row>
    <row r="129" spans="1:11" ht="15" customHeight="1" x14ac:dyDescent="0.25">
      <c r="A129" s="6"/>
      <c r="B129" s="16" t="s">
        <v>409</v>
      </c>
      <c r="C129" s="7">
        <f>VLOOKUP(B129,'1'!A:D,3,FALSE)</f>
        <v>10.17</v>
      </c>
      <c r="D129" s="86">
        <f>VLOOKUP(B129,'1'!A:E,4,FALSE)</f>
        <v>10.17</v>
      </c>
      <c r="E129" s="44"/>
      <c r="F129" s="8">
        <f t="shared" si="24"/>
        <v>0</v>
      </c>
      <c r="G129" s="10" t="s">
        <v>335</v>
      </c>
      <c r="H129" s="107" t="str">
        <f>VLOOKUP(B129,'1'!A:B,2,FALSE)</f>
        <v>1/2-3/4-1"  MAXLINE BEVELING TOOL, non returnable</v>
      </c>
      <c r="I129" s="30">
        <f>IFERROR(VLOOKUP(B129,'1'!A:E,5,FALSE),0)</f>
        <v>0</v>
      </c>
      <c r="J129" s="32">
        <f t="shared" si="25"/>
        <v>0</v>
      </c>
      <c r="K129" s="12">
        <f t="shared" si="26"/>
        <v>0</v>
      </c>
    </row>
    <row r="130" spans="1:11" ht="15" customHeight="1" x14ac:dyDescent="0.25">
      <c r="A130" s="6"/>
      <c r="B130" s="16"/>
      <c r="C130" s="7"/>
      <c r="D130" s="86"/>
      <c r="E130" s="44"/>
      <c r="F130" s="8"/>
      <c r="G130" s="10"/>
      <c r="H130" s="107"/>
      <c r="I130" s="30">
        <f>IFERROR(VLOOKUP(B130,'1'!A:E,5,FALSE),0)</f>
        <v>0</v>
      </c>
      <c r="J130" s="32"/>
      <c r="K130" s="12"/>
    </row>
    <row r="131" spans="1:11" ht="15" customHeight="1" x14ac:dyDescent="0.25">
      <c r="A131" s="6"/>
      <c r="B131" s="16" t="s">
        <v>421</v>
      </c>
      <c r="C131" s="7">
        <f>VLOOKUP(B131,'1'!A:D,3,FALSE)</f>
        <v>50.95</v>
      </c>
      <c r="D131" s="86">
        <f>VLOOKUP(B131,'1'!A:E,4,FALSE)</f>
        <v>25.48</v>
      </c>
      <c r="E131" s="44"/>
      <c r="F131" s="8">
        <f t="shared" ref="F131:F133" si="27">D131*E131</f>
        <v>0</v>
      </c>
      <c r="G131" s="10" t="s">
        <v>335</v>
      </c>
      <c r="H131" s="107" t="str">
        <f>VLOOKUP(B131,'1'!A:B,2,FALSE)</f>
        <v>2" MAXLINE CUTTER, non returnable</v>
      </c>
      <c r="I131" s="30">
        <f>IFERROR(VLOOKUP(B131,'1'!A:E,5,FALSE),0)</f>
        <v>0</v>
      </c>
      <c r="J131" s="32">
        <f t="shared" ref="J131:J136" si="28">I131*E131</f>
        <v>0</v>
      </c>
      <c r="K131" s="12">
        <f t="shared" ref="K131:K136" si="29">C131*E131</f>
        <v>0</v>
      </c>
    </row>
    <row r="132" spans="1:11" ht="15" customHeight="1" x14ac:dyDescent="0.25">
      <c r="A132" s="6"/>
      <c r="B132" s="16" t="s">
        <v>425</v>
      </c>
      <c r="C132" s="7">
        <f>VLOOKUP(B132,'1'!A:D,3,FALSE)</f>
        <v>49.52</v>
      </c>
      <c r="D132" s="86">
        <f>VLOOKUP(B132,'1'!A:E,4,FALSE)</f>
        <v>49.52</v>
      </c>
      <c r="E132" s="44"/>
      <c r="F132" s="8">
        <f t="shared" si="27"/>
        <v>0</v>
      </c>
      <c r="G132" s="10" t="s">
        <v>335</v>
      </c>
      <c r="H132" s="107" t="str">
        <f>VLOOKUP(B132,'1'!A:B,2,FALSE)</f>
        <v>2" MAXLINE DEBURR TOOL, non returnable</v>
      </c>
      <c r="I132" s="30">
        <f>IFERROR(VLOOKUP(B132,'1'!A:E,5,FALSE),0)</f>
        <v>0</v>
      </c>
      <c r="J132" s="32">
        <f t="shared" si="28"/>
        <v>0</v>
      </c>
      <c r="K132" s="12">
        <f t="shared" si="29"/>
        <v>0</v>
      </c>
    </row>
    <row r="133" spans="1:11" ht="15" customHeight="1" x14ac:dyDescent="0.25">
      <c r="A133" s="6"/>
      <c r="B133" s="16" t="s">
        <v>294</v>
      </c>
      <c r="C133" s="7">
        <f>VLOOKUP(B133,'1'!A:D,3,FALSE)</f>
        <v>737.89</v>
      </c>
      <c r="D133" s="86">
        <f>VLOOKUP(B133,'1'!A:E,4,FALSE)</f>
        <v>737.89</v>
      </c>
      <c r="E133" s="44"/>
      <c r="F133" s="8">
        <f t="shared" si="27"/>
        <v>0</v>
      </c>
      <c r="G133" s="10"/>
      <c r="H133" s="107" t="str">
        <f>VLOOKUP(B133,'1'!A:B,2,FALSE)</f>
        <v>HAND PUMP PRESS TOOL</v>
      </c>
      <c r="I133" s="30">
        <f>IFERROR(VLOOKUP(B133,'1'!A:E,5,FALSE),0)</f>
        <v>5.2</v>
      </c>
      <c r="J133" s="32">
        <f t="shared" si="28"/>
        <v>0</v>
      </c>
      <c r="K133" s="12">
        <f t="shared" si="29"/>
        <v>0</v>
      </c>
    </row>
    <row r="134" spans="1:11" ht="15" customHeight="1" x14ac:dyDescent="0.25">
      <c r="A134" s="6"/>
      <c r="B134" s="16" t="s">
        <v>424</v>
      </c>
      <c r="C134" s="7">
        <f>VLOOKUP(B134,'1'!A:D,3,FALSE)</f>
        <v>431.51</v>
      </c>
      <c r="D134" s="86">
        <f>VLOOKUP(B134,'1'!A:E,4,FALSE)</f>
        <v>431.51</v>
      </c>
      <c r="E134" s="44"/>
      <c r="F134" s="8">
        <f t="shared" ref="F134:F136" si="30">D134*E134</f>
        <v>0</v>
      </c>
      <c r="G134" s="10"/>
      <c r="H134" s="107" t="str">
        <f>VLOOKUP(B134,'1'!A:B,2,FALSE)</f>
        <v>2" MAXLINE CRIMP HEAD, WITH ALUMINUM EXPANDER PLUG</v>
      </c>
      <c r="I134" s="30">
        <f>IFERROR(VLOOKUP(B134,'1'!A:E,5,FALSE),0)</f>
        <v>0</v>
      </c>
      <c r="J134" s="32">
        <f t="shared" si="28"/>
        <v>0</v>
      </c>
      <c r="K134" s="12">
        <f t="shared" si="29"/>
        <v>0</v>
      </c>
    </row>
    <row r="135" spans="1:11" ht="15" customHeight="1" x14ac:dyDescent="0.25">
      <c r="A135" s="6"/>
      <c r="B135" s="16" t="s">
        <v>411</v>
      </c>
      <c r="C135" s="7">
        <f>VLOOKUP(B135,'1'!A:D,3,FALSE)</f>
        <v>177.94</v>
      </c>
      <c r="D135" s="86">
        <f>VLOOKUP(B135,'1'!A:E,4,FALSE)</f>
        <v>88.97</v>
      </c>
      <c r="E135" s="44"/>
      <c r="F135" s="8">
        <f t="shared" si="30"/>
        <v>0</v>
      </c>
      <c r="G135" s="10" t="s">
        <v>335</v>
      </c>
      <c r="H135" s="107" t="str">
        <f>VLOOKUP(B135,'1'!A:B,2,FALSE)</f>
        <v>MAXLINE STRAIGHTENING TOOL, 7 WHEEL, non returnable</v>
      </c>
      <c r="I135" s="30">
        <f>IFERROR(VLOOKUP(B135,'1'!A:E,5,FALSE),0)</f>
        <v>0</v>
      </c>
      <c r="J135" s="32">
        <f t="shared" si="28"/>
        <v>0</v>
      </c>
      <c r="K135" s="12">
        <f t="shared" si="29"/>
        <v>0</v>
      </c>
    </row>
    <row r="136" spans="1:11" ht="15" customHeight="1" thickBot="1" x14ac:dyDescent="0.3">
      <c r="A136" s="20"/>
      <c r="B136" s="17" t="s">
        <v>410</v>
      </c>
      <c r="C136" s="18">
        <f>VLOOKUP(B136,'1'!A:D,3,FALSE)</f>
        <v>179.95</v>
      </c>
      <c r="D136" s="88">
        <f>VLOOKUP(B136,'1'!A:E,4,FALSE)</f>
        <v>89.97</v>
      </c>
      <c r="E136" s="46"/>
      <c r="F136" s="24">
        <f t="shared" si="30"/>
        <v>0</v>
      </c>
      <c r="G136" s="19" t="s">
        <v>335</v>
      </c>
      <c r="H136" s="108" t="str">
        <f>VLOOKUP(B136,'1'!A:B,2,FALSE)</f>
        <v>MAXLINE BENDER TOOL KIT, WITH DIES FOR 1/2, 3/4, 1", non returnable</v>
      </c>
      <c r="I136" s="30">
        <f>IFERROR(VLOOKUP(B136,'1'!A:E,5,FALSE),0)</f>
        <v>0</v>
      </c>
      <c r="J136" s="32">
        <f t="shared" si="28"/>
        <v>0</v>
      </c>
      <c r="K136" s="12">
        <f t="shared" si="29"/>
        <v>0</v>
      </c>
    </row>
    <row r="137" spans="1:11" ht="15" customHeight="1" thickBot="1" x14ac:dyDescent="0.3">
      <c r="A137" s="5"/>
      <c r="B137" s="117" t="s">
        <v>461</v>
      </c>
      <c r="C137" s="114"/>
      <c r="D137" s="114"/>
      <c r="E137" s="114"/>
      <c r="F137" s="114"/>
      <c r="G137" s="114"/>
      <c r="H137" s="116"/>
      <c r="I137" s="30">
        <f>IFERROR(VLOOKUP(B137,'1'!A:E,5,FALSE),0)</f>
        <v>0</v>
      </c>
      <c r="J137" s="32"/>
      <c r="K137" s="12"/>
    </row>
    <row r="138" spans="1:11" ht="15" customHeight="1" x14ac:dyDescent="0.25">
      <c r="A138" s="13"/>
      <c r="B138" s="14" t="s">
        <v>162</v>
      </c>
      <c r="C138" s="15">
        <f>VLOOKUP(B138,'1'!A:D,3,FALSE)</f>
        <v>39.659999999999997</v>
      </c>
      <c r="D138" s="85">
        <f>VLOOKUP(B138,'1'!A:E,4,FALSE)</f>
        <v>23.8</v>
      </c>
      <c r="E138" s="43"/>
      <c r="F138" s="11">
        <f t="shared" ref="F138:F143" si="31">D138*E138</f>
        <v>0</v>
      </c>
      <c r="G138" s="9" t="s">
        <v>9</v>
      </c>
      <c r="H138" s="106" t="str">
        <f>VLOOKUP(B138,'1'!A:B,2,FALSE)</f>
        <v>3/4" COMPRESSED PIPE X 1/2" COMPRESSED TUBING TRANS UNION</v>
      </c>
      <c r="I138" s="30">
        <f>IFERROR(VLOOKUP(B138,'1'!A:E,5,FALSE),0)</f>
        <v>0.2</v>
      </c>
      <c r="J138" s="32">
        <f t="shared" ref="J138:J143" si="32">I138*E138</f>
        <v>0</v>
      </c>
      <c r="K138" s="12">
        <f t="shared" ref="K138:K143" si="33">C138*E138</f>
        <v>0</v>
      </c>
    </row>
    <row r="139" spans="1:11" ht="15" customHeight="1" x14ac:dyDescent="0.25">
      <c r="A139" s="13"/>
      <c r="B139" s="16" t="s">
        <v>163</v>
      </c>
      <c r="C139" s="7">
        <f>VLOOKUP(B139,'1'!A:D,3,FALSE)</f>
        <v>46.35</v>
      </c>
      <c r="D139" s="86">
        <f>VLOOKUP(B139,'1'!A:E,4,FALSE)</f>
        <v>27.81</v>
      </c>
      <c r="E139" s="44"/>
      <c r="F139" s="8">
        <f t="shared" si="31"/>
        <v>0</v>
      </c>
      <c r="G139" s="10" t="s">
        <v>9</v>
      </c>
      <c r="H139" s="110" t="str">
        <f>VLOOKUP(B139,'1'!A:B,2,FALSE)</f>
        <v>3/4" COMPRESSED PIPE X 3/4" COMPRESSED TUBING TRANS UNION</v>
      </c>
      <c r="I139" s="30">
        <f>IFERROR(VLOOKUP(B139,'1'!A:E,5,FALSE),0)</f>
        <v>3.5</v>
      </c>
      <c r="J139" s="32">
        <f t="shared" si="32"/>
        <v>0</v>
      </c>
      <c r="K139" s="12">
        <f t="shared" si="33"/>
        <v>0</v>
      </c>
    </row>
    <row r="140" spans="1:11" ht="15" customHeight="1" x14ac:dyDescent="0.25">
      <c r="A140" s="13"/>
      <c r="B140" s="16" t="s">
        <v>164</v>
      </c>
      <c r="C140" s="7">
        <f>VLOOKUP(B140,'1'!A:D,3,FALSE)</f>
        <v>55.9</v>
      </c>
      <c r="D140" s="86">
        <f>VLOOKUP(B140,'1'!A:E,4,FALSE)</f>
        <v>33.54</v>
      </c>
      <c r="E140" s="44"/>
      <c r="F140" s="8">
        <f t="shared" si="31"/>
        <v>0</v>
      </c>
      <c r="G140" s="10" t="s">
        <v>9</v>
      </c>
      <c r="H140" s="110" t="str">
        <f>VLOOKUP(B140,'1'!A:B,2,FALSE)</f>
        <v>3/4" COMPRESSED PIPE X 1" COMPRESSED TUBING TRANSUNION</v>
      </c>
      <c r="I140" s="30">
        <f>IFERROR(VLOOKUP(B140,'1'!A:E,5,FALSE),0)</f>
        <v>5.2</v>
      </c>
      <c r="J140" s="32">
        <f t="shared" si="32"/>
        <v>0</v>
      </c>
      <c r="K140" s="12">
        <f t="shared" si="33"/>
        <v>0</v>
      </c>
    </row>
    <row r="141" spans="1:11" ht="15" customHeight="1" x14ac:dyDescent="0.25">
      <c r="A141" s="13"/>
      <c r="B141" s="16" t="s">
        <v>165</v>
      </c>
      <c r="C141" s="7">
        <f>VLOOKUP(B141,'1'!A:D,3,FALSE)</f>
        <v>41.43</v>
      </c>
      <c r="D141" s="86">
        <f>VLOOKUP(B141,'1'!A:E,4,FALSE)</f>
        <v>24.86</v>
      </c>
      <c r="E141" s="44"/>
      <c r="F141" s="8">
        <f t="shared" si="31"/>
        <v>0</v>
      </c>
      <c r="G141" s="10" t="s">
        <v>11</v>
      </c>
      <c r="H141" s="110" t="str">
        <f>VLOOKUP(B141,'1'!A:B,2,FALSE)</f>
        <v>1" COMPRESSED PIPE X 1/2" COMPRESSED TUBING TRANS UNION</v>
      </c>
      <c r="I141" s="30">
        <f>IFERROR(VLOOKUP(B141,'1'!A:E,5,FALSE),0)</f>
        <v>0.15</v>
      </c>
      <c r="J141" s="32">
        <f t="shared" si="32"/>
        <v>0</v>
      </c>
      <c r="K141" s="12">
        <f t="shared" si="33"/>
        <v>0</v>
      </c>
    </row>
    <row r="142" spans="1:11" ht="15" customHeight="1" x14ac:dyDescent="0.25">
      <c r="A142" s="13"/>
      <c r="B142" s="16" t="s">
        <v>166</v>
      </c>
      <c r="C142" s="7">
        <f>VLOOKUP(B142,'1'!A:D,3,FALSE)</f>
        <v>47.8</v>
      </c>
      <c r="D142" s="86">
        <f>VLOOKUP(B142,'1'!A:E,4,FALSE)</f>
        <v>28.68</v>
      </c>
      <c r="E142" s="44"/>
      <c r="F142" s="8">
        <f t="shared" si="31"/>
        <v>0</v>
      </c>
      <c r="G142" s="10" t="s">
        <v>11</v>
      </c>
      <c r="H142" s="110" t="str">
        <f>VLOOKUP(B142,'1'!A:B,2,FALSE)</f>
        <v>1" COMPRESSED PIPE X 3/4" COMPRESSED TUBING TRANS UNION</v>
      </c>
      <c r="I142" s="30">
        <f>IFERROR(VLOOKUP(B142,'1'!A:E,5,FALSE),0)</f>
        <v>0.04</v>
      </c>
      <c r="J142" s="32">
        <f t="shared" si="32"/>
        <v>0</v>
      </c>
      <c r="K142" s="12">
        <f t="shared" si="33"/>
        <v>0</v>
      </c>
    </row>
    <row r="143" spans="1:11" ht="15" customHeight="1" thickBot="1" x14ac:dyDescent="0.3">
      <c r="A143" s="69"/>
      <c r="B143" s="17" t="s">
        <v>167</v>
      </c>
      <c r="C143" s="18">
        <f>VLOOKUP(B143,'1'!A:D,3,FALSE)</f>
        <v>57.35</v>
      </c>
      <c r="D143" s="88">
        <f>VLOOKUP(B143,'1'!A:E,4,FALSE)</f>
        <v>34.409999999999997</v>
      </c>
      <c r="E143" s="46"/>
      <c r="F143" s="24">
        <f t="shared" si="31"/>
        <v>0</v>
      </c>
      <c r="G143" s="19" t="s">
        <v>11</v>
      </c>
      <c r="H143" s="111" t="str">
        <f>VLOOKUP(B143,'1'!A:B,2,FALSE)</f>
        <v>1" COMPRESSED PIPE X 1" COMPRESSED TUBING TRANS UNION</v>
      </c>
      <c r="I143" s="30">
        <f>IFERROR(VLOOKUP(B143,'1'!A:E,5,FALSE),0)</f>
        <v>0.25</v>
      </c>
      <c r="J143" s="32">
        <f t="shared" si="32"/>
        <v>0</v>
      </c>
      <c r="K143" s="12">
        <f t="shared" si="33"/>
        <v>0</v>
      </c>
    </row>
    <row r="144" spans="1:11" ht="15" customHeight="1" thickBot="1" x14ac:dyDescent="0.3">
      <c r="A144" s="74"/>
      <c r="B144" s="127" t="s">
        <v>252</v>
      </c>
      <c r="C144" s="121"/>
      <c r="D144" s="121"/>
      <c r="E144" s="122"/>
      <c r="F144" s="122"/>
      <c r="G144" s="122"/>
      <c r="H144" s="123"/>
      <c r="I144" s="30">
        <f>IFERROR(VLOOKUP(B144,'1'!A:E,5,FALSE),0)</f>
        <v>0</v>
      </c>
      <c r="J144" s="32"/>
      <c r="K144" s="12"/>
    </row>
    <row r="145" spans="1:14" ht="15" customHeight="1" x14ac:dyDescent="0.25">
      <c r="A145" s="76"/>
      <c r="B145" s="14"/>
      <c r="C145" s="78">
        <f>IFERROR(VLOOKUP(B145,'1'!A:D,3,FALSE),0)</f>
        <v>0</v>
      </c>
      <c r="D145" s="85">
        <f>IFERROR(VLOOKUP(B145,'1'!A:E,4,FALSE),0)</f>
        <v>0</v>
      </c>
      <c r="E145" s="43"/>
      <c r="F145" s="11">
        <f t="shared" ref="F145:F159" si="34">D145*E145</f>
        <v>0</v>
      </c>
      <c r="G145" s="9"/>
      <c r="H145" s="109">
        <f>IFERROR(VLOOKUP(B145,'1'!A:B,2,FALSE),0)</f>
        <v>0</v>
      </c>
      <c r="I145" s="30">
        <f>IFERROR(VLOOKUP(B145,'1'!A:E,5,FALSE),0)</f>
        <v>0</v>
      </c>
      <c r="J145" s="32">
        <f t="shared" ref="J145:J159" si="35">I145*E145</f>
        <v>0</v>
      </c>
      <c r="K145" s="12">
        <f>C145*E145</f>
        <v>0</v>
      </c>
    </row>
    <row r="146" spans="1:14" ht="15" customHeight="1" x14ac:dyDescent="0.25">
      <c r="A146" s="76"/>
      <c r="B146" s="16"/>
      <c r="C146" s="79">
        <f>IFERROR(VLOOKUP(B146,'1'!A:D,3,FALSE),0)</f>
        <v>0</v>
      </c>
      <c r="D146" s="86">
        <f>IFERROR(VLOOKUP(B146,'1'!A:E,4,FALSE),0)</f>
        <v>0</v>
      </c>
      <c r="E146" s="44"/>
      <c r="F146" s="8">
        <f t="shared" si="34"/>
        <v>0</v>
      </c>
      <c r="G146" s="10"/>
      <c r="H146" s="110">
        <f>IFERROR(VLOOKUP(B146,'1'!A:B,2,FALSE),0)</f>
        <v>0</v>
      </c>
      <c r="I146" s="30">
        <f>IFERROR(VLOOKUP(B146,'1'!A:E,5,FALSE),0)</f>
        <v>0</v>
      </c>
      <c r="J146" s="32">
        <f t="shared" si="35"/>
        <v>0</v>
      </c>
      <c r="K146" s="12">
        <f t="shared" ref="K146:K159" si="36">C146*E146</f>
        <v>0</v>
      </c>
    </row>
    <row r="147" spans="1:14" ht="15" customHeight="1" x14ac:dyDescent="0.25">
      <c r="A147" s="76"/>
      <c r="B147" s="16"/>
      <c r="C147" s="79">
        <f>IFERROR(VLOOKUP(B147,'1'!A:D,3,FALSE),0)</f>
        <v>0</v>
      </c>
      <c r="D147" s="86">
        <f>IFERROR(VLOOKUP(B147,'1'!A:E,4,FALSE),0)</f>
        <v>0</v>
      </c>
      <c r="E147" s="44"/>
      <c r="F147" s="8">
        <f t="shared" si="34"/>
        <v>0</v>
      </c>
      <c r="G147" s="10"/>
      <c r="H147" s="110">
        <f>IFERROR(VLOOKUP(B147,'1'!A:B,2,FALSE),0)</f>
        <v>0</v>
      </c>
      <c r="I147" s="30">
        <f>IFERROR(VLOOKUP(B147,'1'!A:E,5,FALSE),0)</f>
        <v>0</v>
      </c>
      <c r="J147" s="32">
        <f t="shared" si="35"/>
        <v>0</v>
      </c>
      <c r="K147" s="12">
        <f t="shared" si="36"/>
        <v>0</v>
      </c>
    </row>
    <row r="148" spans="1:14" ht="15" customHeight="1" x14ac:dyDescent="0.25">
      <c r="A148" s="76"/>
      <c r="B148" s="16"/>
      <c r="C148" s="79">
        <f>IFERROR(VLOOKUP(B148,'1'!A:D,3,FALSE),0)</f>
        <v>0</v>
      </c>
      <c r="D148" s="86">
        <f>IFERROR(VLOOKUP(B148,'1'!A:E,4,FALSE),0)</f>
        <v>0</v>
      </c>
      <c r="E148" s="44"/>
      <c r="F148" s="8">
        <f t="shared" si="34"/>
        <v>0</v>
      </c>
      <c r="G148" s="10"/>
      <c r="H148" s="110">
        <f>IFERROR(VLOOKUP(B148,'1'!A:B,2,FALSE),0)</f>
        <v>0</v>
      </c>
      <c r="I148" s="30">
        <f>IFERROR(VLOOKUP(B148,'1'!A:E,5,FALSE),0)</f>
        <v>0</v>
      </c>
      <c r="J148" s="32">
        <f t="shared" si="35"/>
        <v>0</v>
      </c>
      <c r="K148" s="12">
        <f t="shared" si="36"/>
        <v>0</v>
      </c>
    </row>
    <row r="149" spans="1:14" ht="15" customHeight="1" x14ac:dyDescent="0.25">
      <c r="A149" s="76"/>
      <c r="B149" s="16"/>
      <c r="C149" s="79">
        <f>IFERROR(VLOOKUP(B149,'1'!A:D,3,FALSE),0)</f>
        <v>0</v>
      </c>
      <c r="D149" s="86">
        <f>IFERROR(VLOOKUP(B149,'1'!A:E,4,FALSE),0)</f>
        <v>0</v>
      </c>
      <c r="E149" s="44"/>
      <c r="F149" s="8">
        <f t="shared" si="34"/>
        <v>0</v>
      </c>
      <c r="G149" s="10"/>
      <c r="H149" s="110">
        <f>IFERROR(VLOOKUP(B149,'1'!A:B,2,FALSE),0)</f>
        <v>0</v>
      </c>
      <c r="I149" s="30">
        <f>IFERROR(VLOOKUP(B149,'1'!A:E,5,FALSE),0)</f>
        <v>0</v>
      </c>
      <c r="J149" s="32">
        <f t="shared" si="35"/>
        <v>0</v>
      </c>
      <c r="K149" s="12">
        <f t="shared" si="36"/>
        <v>0</v>
      </c>
    </row>
    <row r="150" spans="1:14" ht="15" customHeight="1" x14ac:dyDescent="0.25">
      <c r="A150" s="76"/>
      <c r="B150" s="16"/>
      <c r="C150" s="79">
        <f>IFERROR(VLOOKUP(B150,'1'!A:D,3,FALSE),0)</f>
        <v>0</v>
      </c>
      <c r="D150" s="86">
        <f>IFERROR(VLOOKUP(B150,'1'!A:E,4,FALSE),0)</f>
        <v>0</v>
      </c>
      <c r="E150" s="44"/>
      <c r="F150" s="8">
        <f t="shared" si="34"/>
        <v>0</v>
      </c>
      <c r="G150" s="10"/>
      <c r="H150" s="110">
        <f>IFERROR(VLOOKUP(B150,'1'!A:B,2,FALSE),0)</f>
        <v>0</v>
      </c>
      <c r="I150" s="30">
        <f>IFERROR(VLOOKUP(B150,'1'!A:E,5,FALSE),0)</f>
        <v>0</v>
      </c>
      <c r="J150" s="32">
        <f t="shared" si="35"/>
        <v>0</v>
      </c>
      <c r="K150" s="12">
        <f t="shared" si="36"/>
        <v>0</v>
      </c>
    </row>
    <row r="151" spans="1:14" ht="15" customHeight="1" x14ac:dyDescent="0.25">
      <c r="A151" s="76"/>
      <c r="B151" s="16"/>
      <c r="C151" s="79">
        <f>IFERROR(VLOOKUP(B151,'1'!A:D,3,FALSE),0)</f>
        <v>0</v>
      </c>
      <c r="D151" s="86">
        <f>IFERROR(VLOOKUP(B151,'1'!A:E,4,FALSE),0)</f>
        <v>0</v>
      </c>
      <c r="E151" s="44"/>
      <c r="F151" s="8">
        <f t="shared" si="34"/>
        <v>0</v>
      </c>
      <c r="G151" s="10"/>
      <c r="H151" s="110">
        <f>IFERROR(VLOOKUP(B151,'1'!A:B,2,FALSE),0)</f>
        <v>0</v>
      </c>
      <c r="I151" s="30">
        <f>IFERROR(VLOOKUP(B151,'1'!A:E,5,FALSE),0)</f>
        <v>0</v>
      </c>
      <c r="J151" s="32">
        <f t="shared" si="35"/>
        <v>0</v>
      </c>
      <c r="K151" s="12">
        <f t="shared" si="36"/>
        <v>0</v>
      </c>
    </row>
    <row r="152" spans="1:14" ht="15" customHeight="1" x14ac:dyDescent="0.25">
      <c r="A152" s="76"/>
      <c r="B152" s="16"/>
      <c r="C152" s="79">
        <f>IFERROR(VLOOKUP(B152,'1'!A:D,3,FALSE),0)</f>
        <v>0</v>
      </c>
      <c r="D152" s="86">
        <f>IFERROR(VLOOKUP(B152,'1'!A:E,4,FALSE),0)</f>
        <v>0</v>
      </c>
      <c r="E152" s="44"/>
      <c r="F152" s="8">
        <f t="shared" si="34"/>
        <v>0</v>
      </c>
      <c r="G152" s="10"/>
      <c r="H152" s="110">
        <f>IFERROR(VLOOKUP(B152,'1'!A:B,2,FALSE),0)</f>
        <v>0</v>
      </c>
      <c r="I152" s="30">
        <f>IFERROR(VLOOKUP(B152,'1'!A:E,5,FALSE),0)</f>
        <v>0</v>
      </c>
      <c r="J152" s="32">
        <f t="shared" si="35"/>
        <v>0</v>
      </c>
      <c r="K152" s="12">
        <f t="shared" si="36"/>
        <v>0</v>
      </c>
    </row>
    <row r="153" spans="1:14" ht="15" customHeight="1" x14ac:dyDescent="0.25">
      <c r="A153" s="76"/>
      <c r="B153" s="16"/>
      <c r="C153" s="79">
        <f>IFERROR(VLOOKUP(B153,'1'!A:D,3,FALSE),0)</f>
        <v>0</v>
      </c>
      <c r="D153" s="86">
        <f>IFERROR(VLOOKUP(B153,'1'!A:E,4,FALSE),0)</f>
        <v>0</v>
      </c>
      <c r="E153" s="44"/>
      <c r="F153" s="8">
        <f t="shared" si="34"/>
        <v>0</v>
      </c>
      <c r="G153" s="10"/>
      <c r="H153" s="110">
        <f>IFERROR(VLOOKUP(B153,'1'!A:B,2,FALSE),0)</f>
        <v>0</v>
      </c>
      <c r="I153" s="30">
        <f>IFERROR(VLOOKUP(B153,'1'!A:E,5,FALSE),0)</f>
        <v>0</v>
      </c>
      <c r="J153" s="32">
        <f t="shared" si="35"/>
        <v>0</v>
      </c>
      <c r="K153" s="12">
        <f t="shared" si="36"/>
        <v>0</v>
      </c>
    </row>
    <row r="154" spans="1:14" ht="15" customHeight="1" x14ac:dyDescent="0.25">
      <c r="A154" s="76"/>
      <c r="B154" s="16"/>
      <c r="C154" s="79">
        <f>IFERROR(VLOOKUP(B154,'1'!A:D,3,FALSE),0)</f>
        <v>0</v>
      </c>
      <c r="D154" s="86">
        <f>IFERROR(VLOOKUP(B154,'1'!A:E,4,FALSE),0)</f>
        <v>0</v>
      </c>
      <c r="E154" s="44"/>
      <c r="F154" s="8">
        <f t="shared" si="34"/>
        <v>0</v>
      </c>
      <c r="G154" s="10"/>
      <c r="H154" s="110">
        <f>IFERROR(VLOOKUP(B154,'1'!A:B,2,FALSE),0)</f>
        <v>0</v>
      </c>
      <c r="I154" s="30">
        <f>IFERROR(VLOOKUP(B154,'1'!A:E,5,FALSE),0)</f>
        <v>0</v>
      </c>
      <c r="J154" s="32">
        <f t="shared" si="35"/>
        <v>0</v>
      </c>
      <c r="K154" s="12">
        <f t="shared" si="36"/>
        <v>0</v>
      </c>
    </row>
    <row r="155" spans="1:14" ht="15" customHeight="1" x14ac:dyDescent="0.25">
      <c r="A155" s="76"/>
      <c r="B155" s="16"/>
      <c r="C155" s="79">
        <f>IFERROR(VLOOKUP(B155,'1'!A:D,3,FALSE),0)</f>
        <v>0</v>
      </c>
      <c r="D155" s="86">
        <f>IFERROR(VLOOKUP(B155,'1'!A:E,4,FALSE),0)</f>
        <v>0</v>
      </c>
      <c r="E155" s="44"/>
      <c r="F155" s="8">
        <f t="shared" si="34"/>
        <v>0</v>
      </c>
      <c r="G155" s="10"/>
      <c r="H155" s="110">
        <f>IFERROR(VLOOKUP(B155,'1'!A:B,2,FALSE),0)</f>
        <v>0</v>
      </c>
      <c r="I155" s="30">
        <f>IFERROR(VLOOKUP(B155,'1'!A:E,5,FALSE),0)</f>
        <v>0</v>
      </c>
      <c r="J155" s="32">
        <f t="shared" si="35"/>
        <v>0</v>
      </c>
      <c r="K155" s="12">
        <f t="shared" si="36"/>
        <v>0</v>
      </c>
    </row>
    <row r="156" spans="1:14" ht="15" customHeight="1" x14ac:dyDescent="0.25">
      <c r="A156" s="76"/>
      <c r="B156" s="16"/>
      <c r="C156" s="79">
        <f>IFERROR(VLOOKUP(B156,'1'!A:D,3,FALSE),0)</f>
        <v>0</v>
      </c>
      <c r="D156" s="86">
        <f>IFERROR(VLOOKUP(B156,'1'!A:E,4,FALSE),0)</f>
        <v>0</v>
      </c>
      <c r="E156" s="44"/>
      <c r="F156" s="8">
        <f t="shared" si="34"/>
        <v>0</v>
      </c>
      <c r="G156" s="10"/>
      <c r="H156" s="110">
        <f>IFERROR(VLOOKUP(B156,'1'!A:B,2,FALSE),0)</f>
        <v>0</v>
      </c>
      <c r="I156" s="30">
        <f>IFERROR(VLOOKUP(B156,'1'!A:E,5,FALSE),0)</f>
        <v>0</v>
      </c>
      <c r="J156" s="32">
        <f t="shared" si="35"/>
        <v>0</v>
      </c>
      <c r="K156" s="12">
        <f t="shared" si="36"/>
        <v>0</v>
      </c>
    </row>
    <row r="157" spans="1:14" ht="15" customHeight="1" x14ac:dyDescent="0.25">
      <c r="A157" s="76"/>
      <c r="B157" s="16"/>
      <c r="C157" s="79">
        <f>IFERROR(VLOOKUP(B157,'1'!A:D,3,FALSE),0)</f>
        <v>0</v>
      </c>
      <c r="D157" s="86">
        <f>IFERROR(VLOOKUP(B157,'1'!A:E,4,FALSE),0)</f>
        <v>0</v>
      </c>
      <c r="E157" s="44"/>
      <c r="F157" s="8">
        <f t="shared" si="34"/>
        <v>0</v>
      </c>
      <c r="G157" s="10"/>
      <c r="H157" s="107">
        <f>IFERROR(VLOOKUP(B157,'1'!A:B,2,FALSE),0)</f>
        <v>0</v>
      </c>
      <c r="I157" s="30">
        <f>IFERROR(VLOOKUP(B157,'1'!A:E,5,FALSE),0)</f>
        <v>0</v>
      </c>
      <c r="J157" s="32">
        <f t="shared" si="35"/>
        <v>0</v>
      </c>
      <c r="K157" s="12">
        <f t="shared" si="36"/>
        <v>0</v>
      </c>
      <c r="N157" s="33"/>
    </row>
    <row r="158" spans="1:14" ht="15" customHeight="1" x14ac:dyDescent="0.25">
      <c r="A158" s="76"/>
      <c r="B158" s="16"/>
      <c r="C158" s="79">
        <f>IFERROR(VLOOKUP(B158,'1'!A:D,3,FALSE),0)</f>
        <v>0</v>
      </c>
      <c r="D158" s="86">
        <f>IFERROR(VLOOKUP(B158,'1'!A:E,4,FALSE),0)</f>
        <v>0</v>
      </c>
      <c r="E158" s="44"/>
      <c r="F158" s="8">
        <f t="shared" si="34"/>
        <v>0</v>
      </c>
      <c r="G158" s="10"/>
      <c r="H158" s="107">
        <f>IFERROR(VLOOKUP(B158,'1'!A:B,2,FALSE),0)</f>
        <v>0</v>
      </c>
      <c r="I158" s="30">
        <f>IFERROR(VLOOKUP(B158,'1'!A:E,5,FALSE),0)</f>
        <v>0</v>
      </c>
      <c r="J158" s="32">
        <f t="shared" si="35"/>
        <v>0</v>
      </c>
      <c r="K158" s="12">
        <f t="shared" si="36"/>
        <v>0</v>
      </c>
    </row>
    <row r="159" spans="1:14" ht="15" customHeight="1" thickBot="1" x14ac:dyDescent="0.3">
      <c r="A159" s="77"/>
      <c r="B159" s="17"/>
      <c r="C159" s="80">
        <f>IFERROR(VLOOKUP(B159,'1'!A:D,3,FALSE),0)</f>
        <v>0</v>
      </c>
      <c r="D159" s="88">
        <f>IFERROR(VLOOKUP(B159,'1'!A:E,4,FALSE),0)</f>
        <v>0</v>
      </c>
      <c r="E159" s="46"/>
      <c r="F159" s="24">
        <f t="shared" si="34"/>
        <v>0</v>
      </c>
      <c r="G159" s="19"/>
      <c r="H159" s="108">
        <f>IFERROR(VLOOKUP(B159,'1'!A:B,2,FALSE),0)</f>
        <v>0</v>
      </c>
      <c r="I159" s="30">
        <f>IFERROR(VLOOKUP(B159,'1'!A:E,5,FALSE),0)</f>
        <v>0</v>
      </c>
      <c r="J159" s="32">
        <f t="shared" si="35"/>
        <v>0</v>
      </c>
      <c r="K159" s="12">
        <f t="shared" si="36"/>
        <v>0</v>
      </c>
    </row>
    <row r="160" spans="1:14" ht="15.75" thickBot="1" x14ac:dyDescent="0.3">
      <c r="A160" s="33"/>
      <c r="C160" s="58" t="s">
        <v>309</v>
      </c>
      <c r="F160" s="58" t="s">
        <v>893</v>
      </c>
      <c r="I160" s="56"/>
      <c r="K160" s="2"/>
    </row>
    <row r="161" spans="1:11" ht="15.75" thickBot="1" x14ac:dyDescent="0.3">
      <c r="A161" s="33"/>
      <c r="C161" s="57">
        <f>SUM(K8:K159)</f>
        <v>0</v>
      </c>
      <c r="F161" s="58">
        <f>SUM(F7:F159)</f>
        <v>0</v>
      </c>
      <c r="G161" s="82" t="s">
        <v>888</v>
      </c>
      <c r="I161" s="56"/>
      <c r="K161" s="2"/>
    </row>
    <row r="162" spans="1:11" ht="15.75" hidden="1" thickBot="1" x14ac:dyDescent="0.3">
      <c r="A162" s="33"/>
      <c r="F162" s="59">
        <f>F161*0</f>
        <v>0</v>
      </c>
      <c r="G162" s="54"/>
      <c r="H162" s="60" t="s">
        <v>887</v>
      </c>
      <c r="I162" s="56"/>
      <c r="K162" s="2"/>
    </row>
    <row r="163" spans="1:11" ht="30.75" customHeight="1" thickBot="1" x14ac:dyDescent="0.3">
      <c r="A163" s="33"/>
      <c r="B163" s="55"/>
      <c r="E163" s="75"/>
      <c r="F163" s="59">
        <v>0</v>
      </c>
      <c r="G163" s="82" t="s">
        <v>889</v>
      </c>
      <c r="H163" s="60" t="s">
        <v>310</v>
      </c>
    </row>
    <row r="164" spans="1:11" ht="55.5" customHeight="1" thickBot="1" x14ac:dyDescent="0.3">
      <c r="A164" s="33"/>
      <c r="E164" s="75"/>
      <c r="F164" s="59">
        <f>(F161-F162)+F163</f>
        <v>0</v>
      </c>
      <c r="G164" s="83" t="s">
        <v>890</v>
      </c>
      <c r="H164" s="60" t="s">
        <v>311</v>
      </c>
    </row>
    <row r="165" spans="1:11" x14ac:dyDescent="0.25">
      <c r="A165" s="61"/>
      <c r="B165" s="61" t="s">
        <v>312</v>
      </c>
      <c r="F165" s="42"/>
    </row>
    <row r="166" spans="1:11" x14ac:dyDescent="0.25">
      <c r="A166" s="62" t="s">
        <v>462</v>
      </c>
      <c r="B166" s="63">
        <f>SUM(J8:J29)</f>
        <v>0</v>
      </c>
    </row>
    <row r="167" spans="1:11" ht="15.75" thickBot="1" x14ac:dyDescent="0.3">
      <c r="A167" s="62" t="s">
        <v>313</v>
      </c>
      <c r="B167" s="64">
        <f>SUM(J31:J159)</f>
        <v>0</v>
      </c>
    </row>
    <row r="168" spans="1:11" ht="15.75" thickBot="1" x14ac:dyDescent="0.3">
      <c r="A168" s="65" t="s">
        <v>5</v>
      </c>
      <c r="B168" s="66">
        <f>SUM(B166:B167)</f>
        <v>0</v>
      </c>
    </row>
    <row r="169" spans="1:11" ht="15.75" thickBot="1" x14ac:dyDescent="0.3">
      <c r="A169" s="61" t="s">
        <v>314</v>
      </c>
      <c r="B169" s="67"/>
    </row>
  </sheetData>
  <mergeCells count="20">
    <mergeCell ref="B121:H121"/>
    <mergeCell ref="B137:H137"/>
    <mergeCell ref="B144:H144"/>
    <mergeCell ref="B92:H92"/>
    <mergeCell ref="B96:H96"/>
    <mergeCell ref="B100:H100"/>
    <mergeCell ref="B109:H109"/>
    <mergeCell ref="B116:H116"/>
    <mergeCell ref="B84:H84"/>
    <mergeCell ref="B7:H7"/>
    <mergeCell ref="B23:H23"/>
    <mergeCell ref="B30:H30"/>
    <mergeCell ref="B38:H38"/>
    <mergeCell ref="B47:H47"/>
    <mergeCell ref="B52:H52"/>
    <mergeCell ref="B57:H57"/>
    <mergeCell ref="B61:H61"/>
    <mergeCell ref="B66:H66"/>
    <mergeCell ref="B70:H70"/>
    <mergeCell ref="B79:H79"/>
  </mergeCells>
  <phoneticPr fontId="7" type="noConversion"/>
  <pageMargins left="0.7" right="0.7" top="0.75" bottom="0.75" header="0.3" footer="0.3"/>
  <pageSetup scale="74" orientation="landscape" horizontalDpi="4294967293" r:id="rId1"/>
  <rowBreaks count="3" manualBreakCount="3">
    <brk id="46" max="16383" man="1"/>
    <brk id="91" max="16383" man="1"/>
    <brk id="1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277C-0323-4F6E-BC76-1627569C7E52}">
  <dimension ref="A1:E1180"/>
  <sheetViews>
    <sheetView workbookViewId="0">
      <selection activeCell="D9" sqref="D9"/>
    </sheetView>
  </sheetViews>
  <sheetFormatPr defaultColWidth="9.140625" defaultRowHeight="15" x14ac:dyDescent="0.25"/>
  <cols>
    <col min="1" max="1" width="32.7109375" style="93" customWidth="1"/>
    <col min="2" max="2" width="93.42578125" style="89" customWidth="1"/>
    <col min="3" max="3" width="11.42578125" style="2" bestFit="1" customWidth="1"/>
    <col min="4" max="4" width="11.42578125" style="2" customWidth="1"/>
    <col min="5" max="5" width="9.28515625" style="1" bestFit="1" customWidth="1"/>
    <col min="6" max="16384" width="9.140625" style="1"/>
  </cols>
  <sheetData>
    <row r="1" spans="1:5" s="81" customFormat="1" x14ac:dyDescent="0.25">
      <c r="A1" s="93" t="s">
        <v>901</v>
      </c>
      <c r="B1" s="89" t="s">
        <v>1266</v>
      </c>
      <c r="C1" s="2" t="s">
        <v>2302</v>
      </c>
      <c r="D1" s="2" t="s">
        <v>2303</v>
      </c>
      <c r="E1" s="68" t="s">
        <v>250</v>
      </c>
    </row>
    <row r="2" spans="1:5" x14ac:dyDescent="0.25">
      <c r="A2" s="94">
        <v>17790</v>
      </c>
      <c r="B2" s="90" t="s">
        <v>894</v>
      </c>
      <c r="C2" s="2">
        <v>760.49</v>
      </c>
      <c r="D2" s="2">
        <v>456.29</v>
      </c>
      <c r="E2" s="1">
        <v>15</v>
      </c>
    </row>
    <row r="3" spans="1:5" x14ac:dyDescent="0.25">
      <c r="A3" s="94">
        <v>20100</v>
      </c>
      <c r="B3" s="90" t="s">
        <v>1267</v>
      </c>
      <c r="C3" s="2">
        <v>78.19</v>
      </c>
      <c r="D3" s="2">
        <v>39.1</v>
      </c>
      <c r="E3" s="1">
        <v>6</v>
      </c>
    </row>
    <row r="4" spans="1:5" x14ac:dyDescent="0.25">
      <c r="A4" s="94">
        <v>20200</v>
      </c>
      <c r="B4" s="90" t="s">
        <v>1268</v>
      </c>
      <c r="C4" s="2">
        <v>5.94</v>
      </c>
      <c r="D4" s="2">
        <v>2.97</v>
      </c>
      <c r="E4" s="1">
        <v>0.03</v>
      </c>
    </row>
    <row r="5" spans="1:5" x14ac:dyDescent="0.25">
      <c r="A5" s="94">
        <v>50100</v>
      </c>
      <c r="B5" s="90" t="s">
        <v>1269</v>
      </c>
      <c r="C5" s="2">
        <v>6.28</v>
      </c>
      <c r="D5" s="2">
        <v>3.14</v>
      </c>
      <c r="E5" s="1">
        <v>0.08</v>
      </c>
    </row>
    <row r="6" spans="1:5" x14ac:dyDescent="0.25">
      <c r="A6" s="94">
        <v>50110</v>
      </c>
      <c r="B6" s="90" t="s">
        <v>1270</v>
      </c>
      <c r="C6" s="2">
        <v>7.57</v>
      </c>
      <c r="D6" s="2">
        <v>3.79</v>
      </c>
      <c r="E6" s="1">
        <v>0.1</v>
      </c>
    </row>
    <row r="7" spans="1:5" x14ac:dyDescent="0.25">
      <c r="A7" s="94">
        <v>50120</v>
      </c>
      <c r="B7" s="90" t="s">
        <v>1271</v>
      </c>
      <c r="C7" s="2">
        <v>6.94</v>
      </c>
      <c r="D7" s="2">
        <v>3.47</v>
      </c>
      <c r="E7" s="1">
        <v>0.19</v>
      </c>
    </row>
    <row r="8" spans="1:5" x14ac:dyDescent="0.25">
      <c r="A8" s="94" t="s">
        <v>464</v>
      </c>
      <c r="B8" s="90" t="s">
        <v>465</v>
      </c>
      <c r="C8" s="2">
        <v>2.99</v>
      </c>
      <c r="D8" s="2">
        <v>1.5</v>
      </c>
      <c r="E8" s="1">
        <v>0.03</v>
      </c>
    </row>
    <row r="9" spans="1:5" x14ac:dyDescent="0.25">
      <c r="A9" s="95">
        <v>50125</v>
      </c>
      <c r="B9" s="91" t="s">
        <v>1272</v>
      </c>
      <c r="C9" s="2">
        <v>2.99</v>
      </c>
      <c r="D9" s="2">
        <v>1.5</v>
      </c>
      <c r="E9" s="68">
        <v>0.08</v>
      </c>
    </row>
    <row r="10" spans="1:5" x14ac:dyDescent="0.25">
      <c r="A10" s="95">
        <v>50130</v>
      </c>
      <c r="B10" s="90" t="s">
        <v>466</v>
      </c>
      <c r="C10" s="2">
        <v>3.27</v>
      </c>
      <c r="D10" s="2">
        <v>1.96</v>
      </c>
      <c r="E10" s="68">
        <v>0.21</v>
      </c>
    </row>
    <row r="11" spans="1:5" x14ac:dyDescent="0.25">
      <c r="A11" s="95">
        <v>50131</v>
      </c>
      <c r="B11" s="91" t="s">
        <v>467</v>
      </c>
      <c r="C11" s="2">
        <v>7.74</v>
      </c>
      <c r="D11" s="2">
        <v>4.6399999999999997</v>
      </c>
      <c r="E11" s="68">
        <v>0.34399999999999997</v>
      </c>
    </row>
    <row r="12" spans="1:5" x14ac:dyDescent="0.25">
      <c r="A12" s="94">
        <v>50132</v>
      </c>
      <c r="B12" s="90" t="s">
        <v>468</v>
      </c>
      <c r="C12" s="2">
        <v>47.65</v>
      </c>
      <c r="D12" s="2">
        <v>28.59</v>
      </c>
      <c r="E12" s="1">
        <v>0.02</v>
      </c>
    </row>
    <row r="13" spans="1:5" x14ac:dyDescent="0.25">
      <c r="A13" s="95">
        <v>50134</v>
      </c>
      <c r="B13" s="91" t="s">
        <v>1273</v>
      </c>
      <c r="C13" s="2">
        <v>2.64</v>
      </c>
      <c r="D13" s="2">
        <v>1.58</v>
      </c>
      <c r="E13" s="68">
        <v>0.03</v>
      </c>
    </row>
    <row r="14" spans="1:5" x14ac:dyDescent="0.25">
      <c r="A14" s="95">
        <v>50135</v>
      </c>
      <c r="B14" s="90" t="s">
        <v>469</v>
      </c>
      <c r="C14" s="2">
        <v>2.19</v>
      </c>
      <c r="D14" s="2">
        <v>1.32</v>
      </c>
      <c r="E14" s="68">
        <v>0.06</v>
      </c>
    </row>
    <row r="15" spans="1:5" x14ac:dyDescent="0.25">
      <c r="A15" s="95">
        <v>50136</v>
      </c>
      <c r="B15" s="91" t="s">
        <v>470</v>
      </c>
      <c r="C15" s="2">
        <v>5.26</v>
      </c>
      <c r="D15" s="2">
        <v>3.15</v>
      </c>
      <c r="E15" s="68">
        <v>0.113</v>
      </c>
    </row>
    <row r="16" spans="1:5" x14ac:dyDescent="0.25">
      <c r="A16" s="95">
        <v>50137</v>
      </c>
      <c r="B16" s="90" t="s">
        <v>471</v>
      </c>
      <c r="C16" s="2">
        <v>10.99</v>
      </c>
      <c r="D16" s="2">
        <v>6.6</v>
      </c>
      <c r="E16" s="68">
        <v>0.26900000000000002</v>
      </c>
    </row>
    <row r="17" spans="1:5" x14ac:dyDescent="0.25">
      <c r="A17" s="94">
        <v>50138</v>
      </c>
      <c r="B17" s="91" t="s">
        <v>472</v>
      </c>
      <c r="C17" s="2">
        <v>31.85</v>
      </c>
      <c r="D17" s="2">
        <v>19.11</v>
      </c>
      <c r="E17" s="1">
        <v>7.0000000000000007E-2</v>
      </c>
    </row>
    <row r="18" spans="1:5" x14ac:dyDescent="0.25">
      <c r="A18" s="94">
        <v>50200</v>
      </c>
      <c r="B18" s="90" t="s">
        <v>1274</v>
      </c>
      <c r="C18" s="2">
        <v>7.32</v>
      </c>
      <c r="D18" s="2">
        <v>3.66</v>
      </c>
      <c r="E18" s="1">
        <v>0.05</v>
      </c>
    </row>
    <row r="19" spans="1:5" x14ac:dyDescent="0.25">
      <c r="A19" s="94">
        <v>50300</v>
      </c>
      <c r="B19" s="91" t="s">
        <v>1275</v>
      </c>
      <c r="C19" s="2">
        <v>5.57</v>
      </c>
      <c r="D19" s="2">
        <v>2.79</v>
      </c>
      <c r="E19" s="1">
        <v>0.1</v>
      </c>
    </row>
    <row r="20" spans="1:5" x14ac:dyDescent="0.25">
      <c r="A20" s="94">
        <v>50400</v>
      </c>
      <c r="B20" s="90" t="s">
        <v>1276</v>
      </c>
      <c r="C20" s="2">
        <v>8.48</v>
      </c>
      <c r="D20" s="2">
        <v>4.24</v>
      </c>
      <c r="E20" s="1">
        <v>0.05</v>
      </c>
    </row>
    <row r="21" spans="1:5" x14ac:dyDescent="0.25">
      <c r="A21" s="95">
        <v>50500</v>
      </c>
      <c r="B21" s="91" t="s">
        <v>1277</v>
      </c>
      <c r="C21" s="2">
        <v>5.57</v>
      </c>
      <c r="D21" s="2">
        <v>2.79</v>
      </c>
      <c r="E21" s="68">
        <v>0.16</v>
      </c>
    </row>
    <row r="22" spans="1:5" x14ac:dyDescent="0.25">
      <c r="A22" s="94">
        <v>50604</v>
      </c>
      <c r="B22" s="90" t="s">
        <v>473</v>
      </c>
      <c r="C22" s="2">
        <v>9.9700000000000006</v>
      </c>
      <c r="D22" s="2">
        <v>5.98</v>
      </c>
      <c r="E22" s="1">
        <v>0.16</v>
      </c>
    </row>
    <row r="23" spans="1:5" x14ac:dyDescent="0.25">
      <c r="A23" s="95">
        <v>50605</v>
      </c>
      <c r="B23" s="91" t="s">
        <v>1278</v>
      </c>
      <c r="C23" s="2">
        <v>31.97</v>
      </c>
      <c r="D23" s="2">
        <v>19.18</v>
      </c>
      <c r="E23" s="68">
        <v>0.31</v>
      </c>
    </row>
    <row r="24" spans="1:5" x14ac:dyDescent="0.25">
      <c r="A24" s="94">
        <v>50606</v>
      </c>
      <c r="B24" s="90" t="s">
        <v>474</v>
      </c>
      <c r="C24" s="2">
        <v>30.97</v>
      </c>
      <c r="D24" s="2">
        <v>18.579999999999998</v>
      </c>
      <c r="E24" s="1">
        <v>0.32</v>
      </c>
    </row>
    <row r="25" spans="1:5" x14ac:dyDescent="0.25">
      <c r="A25" s="95">
        <v>50607</v>
      </c>
      <c r="B25" s="90" t="s">
        <v>1279</v>
      </c>
      <c r="C25" s="2">
        <v>19.97</v>
      </c>
      <c r="D25" s="2">
        <v>11.98</v>
      </c>
      <c r="E25" s="68">
        <v>0.35</v>
      </c>
    </row>
    <row r="26" spans="1:5" x14ac:dyDescent="0.25">
      <c r="A26" s="94">
        <v>50609</v>
      </c>
      <c r="B26" s="90" t="s">
        <v>1280</v>
      </c>
      <c r="C26" s="2">
        <v>3.19</v>
      </c>
      <c r="D26" s="2">
        <v>1.91</v>
      </c>
      <c r="E26" s="1">
        <v>0.3</v>
      </c>
    </row>
    <row r="27" spans="1:5" x14ac:dyDescent="0.25">
      <c r="A27" s="94">
        <v>50610</v>
      </c>
      <c r="B27" s="90" t="s">
        <v>1281</v>
      </c>
      <c r="C27" s="2">
        <v>2.34</v>
      </c>
      <c r="D27" s="2">
        <v>1.4</v>
      </c>
      <c r="E27" s="1">
        <v>0.24</v>
      </c>
    </row>
    <row r="28" spans="1:5" x14ac:dyDescent="0.25">
      <c r="A28" s="94">
        <v>50611</v>
      </c>
      <c r="B28" s="90" t="s">
        <v>1282</v>
      </c>
      <c r="C28" s="2">
        <v>5.49</v>
      </c>
      <c r="D28" s="2">
        <v>3.29</v>
      </c>
      <c r="E28" s="1">
        <v>0.06</v>
      </c>
    </row>
    <row r="29" spans="1:5" x14ac:dyDescent="0.25">
      <c r="A29" s="94">
        <v>50612</v>
      </c>
      <c r="B29" s="91" t="s">
        <v>1283</v>
      </c>
      <c r="C29" s="2">
        <v>6.97</v>
      </c>
      <c r="D29" s="2">
        <v>4.18</v>
      </c>
      <c r="E29" s="1">
        <v>0.04</v>
      </c>
    </row>
    <row r="30" spans="1:5" x14ac:dyDescent="0.25">
      <c r="A30" s="94">
        <v>50613</v>
      </c>
      <c r="B30" s="90" t="s">
        <v>1284</v>
      </c>
      <c r="C30" s="2">
        <v>8.9700000000000006</v>
      </c>
      <c r="D30" s="2">
        <v>5.38</v>
      </c>
      <c r="E30" s="1">
        <v>0.1</v>
      </c>
    </row>
    <row r="31" spans="1:5" x14ac:dyDescent="0.25">
      <c r="A31" s="94">
        <v>50614</v>
      </c>
      <c r="B31" s="91" t="s">
        <v>1285</v>
      </c>
      <c r="C31" s="2">
        <v>12.97</v>
      </c>
      <c r="D31" s="2">
        <v>7.78</v>
      </c>
      <c r="E31" s="1">
        <v>0.11</v>
      </c>
    </row>
    <row r="32" spans="1:5" x14ac:dyDescent="0.25">
      <c r="A32" s="94">
        <v>50615</v>
      </c>
      <c r="B32" s="90" t="s">
        <v>1286</v>
      </c>
      <c r="C32" s="2">
        <v>3.39</v>
      </c>
      <c r="D32" s="2">
        <v>2.0299999999999998</v>
      </c>
      <c r="E32" s="1">
        <v>0.16</v>
      </c>
    </row>
    <row r="33" spans="1:5" x14ac:dyDescent="0.25">
      <c r="A33" s="94">
        <v>50616</v>
      </c>
      <c r="B33" s="91" t="s">
        <v>1287</v>
      </c>
      <c r="C33" s="2">
        <v>5.97</v>
      </c>
      <c r="D33" s="2">
        <v>3.58</v>
      </c>
      <c r="E33" s="1">
        <v>0.21</v>
      </c>
    </row>
    <row r="34" spans="1:5" x14ac:dyDescent="0.25">
      <c r="A34" s="94">
        <v>50617</v>
      </c>
      <c r="B34" s="90" t="s">
        <v>1288</v>
      </c>
      <c r="C34" s="2">
        <v>13.97</v>
      </c>
      <c r="D34" s="2">
        <v>8.3800000000000008</v>
      </c>
      <c r="E34" s="1">
        <v>7.0000000000000007E-2</v>
      </c>
    </row>
    <row r="35" spans="1:5" x14ac:dyDescent="0.25">
      <c r="A35" s="94">
        <v>50618</v>
      </c>
      <c r="B35" s="91" t="s">
        <v>1289</v>
      </c>
      <c r="C35" s="2">
        <v>6.49</v>
      </c>
      <c r="D35" s="2">
        <v>3.9</v>
      </c>
      <c r="E35" s="1">
        <v>0.11</v>
      </c>
    </row>
    <row r="36" spans="1:5" x14ac:dyDescent="0.25">
      <c r="A36" s="94">
        <v>50619</v>
      </c>
      <c r="B36" s="90" t="s">
        <v>1290</v>
      </c>
      <c r="C36" s="2">
        <v>13.99</v>
      </c>
      <c r="D36" s="2">
        <v>8.39</v>
      </c>
      <c r="E36" s="1">
        <v>0.23</v>
      </c>
    </row>
    <row r="37" spans="1:5" x14ac:dyDescent="0.25">
      <c r="A37" s="95">
        <v>50620</v>
      </c>
      <c r="B37" s="91" t="s">
        <v>1291</v>
      </c>
      <c r="C37" s="2">
        <v>10.07</v>
      </c>
      <c r="D37" s="2">
        <v>6.04</v>
      </c>
      <c r="E37" s="68">
        <v>0.11</v>
      </c>
    </row>
    <row r="38" spans="1:5" x14ac:dyDescent="0.25">
      <c r="A38" s="95">
        <v>50621</v>
      </c>
      <c r="B38" s="90" t="s">
        <v>1292</v>
      </c>
      <c r="C38" s="2">
        <v>21.97</v>
      </c>
      <c r="D38" s="2">
        <v>13.18</v>
      </c>
      <c r="E38" s="68">
        <v>0.25</v>
      </c>
    </row>
    <row r="39" spans="1:5" x14ac:dyDescent="0.25">
      <c r="A39" s="95">
        <v>50622</v>
      </c>
      <c r="B39" s="91" t="s">
        <v>475</v>
      </c>
      <c r="C39" s="2">
        <v>20.47</v>
      </c>
      <c r="D39" s="2">
        <v>12.28</v>
      </c>
      <c r="E39" s="68">
        <v>0.15</v>
      </c>
    </row>
    <row r="40" spans="1:5" x14ac:dyDescent="0.25">
      <c r="A40" s="95">
        <v>50700</v>
      </c>
      <c r="B40" s="90" t="s">
        <v>1293</v>
      </c>
      <c r="C40" s="2">
        <v>16.79</v>
      </c>
      <c r="D40" s="2">
        <v>10.07</v>
      </c>
      <c r="E40" s="68">
        <v>0.43</v>
      </c>
    </row>
    <row r="41" spans="1:5" x14ac:dyDescent="0.25">
      <c r="A41" s="95">
        <v>50702</v>
      </c>
      <c r="B41" s="91" t="s">
        <v>476</v>
      </c>
      <c r="C41" s="2">
        <v>12.49</v>
      </c>
      <c r="D41" s="2">
        <v>7.49</v>
      </c>
      <c r="E41" s="68">
        <v>0.25</v>
      </c>
    </row>
    <row r="42" spans="1:5" x14ac:dyDescent="0.25">
      <c r="A42" s="93">
        <v>50703</v>
      </c>
      <c r="B42" s="90" t="s">
        <v>1294</v>
      </c>
      <c r="C42" s="2">
        <v>7.99</v>
      </c>
      <c r="D42" s="2">
        <v>4.79</v>
      </c>
      <c r="E42" s="1">
        <v>1</v>
      </c>
    </row>
    <row r="43" spans="1:5" x14ac:dyDescent="0.25">
      <c r="A43" s="95">
        <v>50704</v>
      </c>
      <c r="B43" s="91" t="s">
        <v>1295</v>
      </c>
      <c r="C43" s="2">
        <v>24.97</v>
      </c>
      <c r="D43" s="2">
        <v>14.98</v>
      </c>
      <c r="E43" s="68">
        <v>0</v>
      </c>
    </row>
    <row r="44" spans="1:5" x14ac:dyDescent="0.25">
      <c r="A44" s="95">
        <v>50705</v>
      </c>
      <c r="B44" s="90" t="s">
        <v>1296</v>
      </c>
      <c r="C44" s="2">
        <v>63.99</v>
      </c>
      <c r="D44" s="2">
        <v>38.39</v>
      </c>
      <c r="E44" s="68">
        <v>0</v>
      </c>
    </row>
    <row r="45" spans="1:5" x14ac:dyDescent="0.25">
      <c r="A45" s="95">
        <v>50706</v>
      </c>
      <c r="B45" s="91" t="s">
        <v>1297</v>
      </c>
      <c r="C45" s="2">
        <v>89.97</v>
      </c>
      <c r="D45" s="2">
        <v>53.98</v>
      </c>
      <c r="E45" s="68">
        <v>0.77500000000000002</v>
      </c>
    </row>
    <row r="46" spans="1:5" x14ac:dyDescent="0.25">
      <c r="A46" s="94">
        <v>50707</v>
      </c>
      <c r="B46" s="90" t="s">
        <v>1298</v>
      </c>
      <c r="C46" s="2">
        <v>39.26</v>
      </c>
      <c r="D46" s="2">
        <v>23.56</v>
      </c>
      <c r="E46" s="1">
        <v>0.74</v>
      </c>
    </row>
    <row r="47" spans="1:5" x14ac:dyDescent="0.25">
      <c r="A47" s="94">
        <v>50708</v>
      </c>
      <c r="B47" s="91" t="s">
        <v>1299</v>
      </c>
      <c r="C47" s="2">
        <v>39.47</v>
      </c>
      <c r="D47" s="2">
        <v>23.68</v>
      </c>
      <c r="E47" s="1">
        <v>0.68</v>
      </c>
    </row>
    <row r="48" spans="1:5" x14ac:dyDescent="0.25">
      <c r="A48" s="94">
        <v>50709</v>
      </c>
      <c r="B48" s="90" t="s">
        <v>1300</v>
      </c>
      <c r="C48" s="2">
        <v>13.47</v>
      </c>
      <c r="D48" s="2">
        <v>8.08</v>
      </c>
      <c r="E48" s="1">
        <v>0.51</v>
      </c>
    </row>
    <row r="49" spans="1:5" x14ac:dyDescent="0.25">
      <c r="A49" s="94">
        <v>50710</v>
      </c>
      <c r="B49" s="91" t="s">
        <v>1301</v>
      </c>
      <c r="C49" s="2">
        <v>15.79</v>
      </c>
      <c r="D49" s="2">
        <v>9.4700000000000006</v>
      </c>
      <c r="E49" s="1">
        <v>0.5</v>
      </c>
    </row>
    <row r="50" spans="1:5" x14ac:dyDescent="0.25">
      <c r="A50" s="94">
        <v>50711</v>
      </c>
      <c r="B50" s="90" t="s">
        <v>1302</v>
      </c>
      <c r="C50" s="2">
        <v>17.64</v>
      </c>
      <c r="D50" s="2">
        <v>10.59</v>
      </c>
      <c r="E50" s="1">
        <v>0.23</v>
      </c>
    </row>
    <row r="51" spans="1:5" x14ac:dyDescent="0.25">
      <c r="A51" s="94">
        <v>50712</v>
      </c>
      <c r="B51" s="91" t="s">
        <v>1303</v>
      </c>
      <c r="C51" s="2">
        <v>6.75</v>
      </c>
      <c r="D51" s="2">
        <v>4.05</v>
      </c>
      <c r="E51" s="1">
        <v>0.33</v>
      </c>
    </row>
    <row r="52" spans="1:5" x14ac:dyDescent="0.25">
      <c r="A52" s="94">
        <v>50713</v>
      </c>
      <c r="B52" s="90" t="s">
        <v>1304</v>
      </c>
      <c r="C52" s="2">
        <v>8.94</v>
      </c>
      <c r="D52" s="2">
        <v>5.36</v>
      </c>
      <c r="E52" s="1">
        <v>0.28000000000000003</v>
      </c>
    </row>
    <row r="53" spans="1:5" x14ac:dyDescent="0.25">
      <c r="A53" s="94">
        <v>50714</v>
      </c>
      <c r="B53" s="91" t="s">
        <v>1305</v>
      </c>
      <c r="C53" s="2">
        <v>7.49</v>
      </c>
      <c r="D53" s="2">
        <v>4.49</v>
      </c>
      <c r="E53" s="1">
        <v>0.11</v>
      </c>
    </row>
    <row r="54" spans="1:5" x14ac:dyDescent="0.25">
      <c r="A54" s="94">
        <v>50715</v>
      </c>
      <c r="B54" s="90" t="s">
        <v>1306</v>
      </c>
      <c r="C54" s="2">
        <v>3.09</v>
      </c>
      <c r="D54" s="2">
        <v>1.86</v>
      </c>
      <c r="E54" s="1">
        <v>0.15</v>
      </c>
    </row>
    <row r="55" spans="1:5" x14ac:dyDescent="0.25">
      <c r="A55" s="94">
        <v>50716</v>
      </c>
      <c r="B55" s="91" t="s">
        <v>1307</v>
      </c>
      <c r="C55" s="2">
        <v>4.58</v>
      </c>
      <c r="D55" s="2">
        <v>2.75</v>
      </c>
      <c r="E55" s="1">
        <v>0.19</v>
      </c>
    </row>
    <row r="56" spans="1:5" x14ac:dyDescent="0.25">
      <c r="A56" s="94">
        <v>50717</v>
      </c>
      <c r="B56" s="90" t="s">
        <v>1308</v>
      </c>
      <c r="C56" s="2">
        <v>2.94</v>
      </c>
      <c r="D56" s="2">
        <v>1.76</v>
      </c>
      <c r="E56" s="1">
        <v>0.05</v>
      </c>
    </row>
    <row r="57" spans="1:5" x14ac:dyDescent="0.25">
      <c r="A57" s="94">
        <v>50750</v>
      </c>
      <c r="B57" s="91" t="s">
        <v>1309</v>
      </c>
      <c r="C57" s="2">
        <v>19.45</v>
      </c>
      <c r="D57" s="2">
        <v>11.67</v>
      </c>
      <c r="E57" s="1">
        <v>0.08</v>
      </c>
    </row>
    <row r="58" spans="1:5" x14ac:dyDescent="0.25">
      <c r="A58" s="94">
        <v>50810</v>
      </c>
      <c r="B58" s="90" t="s">
        <v>1310</v>
      </c>
      <c r="C58" s="2">
        <v>4.2699999999999996</v>
      </c>
      <c r="D58" s="2">
        <v>2.56</v>
      </c>
      <c r="E58" s="1">
        <v>0.04</v>
      </c>
    </row>
    <row r="59" spans="1:5" x14ac:dyDescent="0.25">
      <c r="A59" s="94">
        <v>50811</v>
      </c>
      <c r="B59" s="91" t="s">
        <v>1311</v>
      </c>
      <c r="C59" s="2">
        <v>9.5399999999999991</v>
      </c>
      <c r="D59" s="2">
        <v>5.73</v>
      </c>
      <c r="E59" s="1">
        <v>0.65</v>
      </c>
    </row>
    <row r="60" spans="1:5" x14ac:dyDescent="0.25">
      <c r="A60" s="94">
        <v>50812</v>
      </c>
      <c r="B60" s="90" t="s">
        <v>1312</v>
      </c>
      <c r="C60" s="2">
        <v>12.29</v>
      </c>
      <c r="D60" s="2">
        <v>7.38</v>
      </c>
      <c r="E60" s="1">
        <v>0.08</v>
      </c>
    </row>
    <row r="61" spans="1:5" x14ac:dyDescent="0.25">
      <c r="A61" s="94">
        <v>50813</v>
      </c>
      <c r="B61" s="91" t="s">
        <v>1313</v>
      </c>
      <c r="C61" s="2">
        <v>24.97</v>
      </c>
      <c r="D61" s="2">
        <v>14.98</v>
      </c>
      <c r="E61" s="1">
        <v>0.18</v>
      </c>
    </row>
    <row r="62" spans="1:5" x14ac:dyDescent="0.25">
      <c r="A62" s="94">
        <v>50860</v>
      </c>
      <c r="B62" s="90" t="s">
        <v>1314</v>
      </c>
      <c r="C62" s="2">
        <v>5.76</v>
      </c>
      <c r="D62" s="2">
        <v>3.45</v>
      </c>
      <c r="E62" s="1">
        <v>0.17</v>
      </c>
    </row>
    <row r="63" spans="1:5" x14ac:dyDescent="0.25">
      <c r="A63" s="94">
        <v>50861</v>
      </c>
      <c r="B63" s="91" t="s">
        <v>1315</v>
      </c>
      <c r="C63" s="2">
        <v>6.97</v>
      </c>
      <c r="D63" s="2">
        <v>4.18</v>
      </c>
      <c r="E63" s="1">
        <v>0.34</v>
      </c>
    </row>
    <row r="64" spans="1:5" x14ac:dyDescent="0.25">
      <c r="A64" s="94">
        <v>50862</v>
      </c>
      <c r="B64" s="90" t="s">
        <v>1316</v>
      </c>
      <c r="C64" s="2">
        <v>7.59</v>
      </c>
      <c r="D64" s="2">
        <v>4.55</v>
      </c>
      <c r="E64" s="1">
        <v>0.09</v>
      </c>
    </row>
    <row r="65" spans="1:5" x14ac:dyDescent="0.25">
      <c r="A65" s="94">
        <v>50863</v>
      </c>
      <c r="B65" s="89" t="s">
        <v>1317</v>
      </c>
      <c r="C65" s="2">
        <v>10.99</v>
      </c>
      <c r="D65" s="2">
        <v>6.59</v>
      </c>
      <c r="E65" s="1">
        <v>0.11</v>
      </c>
    </row>
    <row r="66" spans="1:5" x14ac:dyDescent="0.25">
      <c r="A66" s="94">
        <v>50864</v>
      </c>
      <c r="B66" s="90" t="s">
        <v>1318</v>
      </c>
      <c r="C66" s="2">
        <v>16.170000000000002</v>
      </c>
      <c r="D66" s="2">
        <v>9.6999999999999993</v>
      </c>
      <c r="E66" s="1">
        <v>8.7999999999999995E-2</v>
      </c>
    </row>
    <row r="67" spans="1:5" x14ac:dyDescent="0.25">
      <c r="A67" s="94">
        <v>50865</v>
      </c>
      <c r="B67" s="91" t="s">
        <v>1319</v>
      </c>
      <c r="C67" s="2">
        <v>8.9700000000000006</v>
      </c>
      <c r="D67" s="2">
        <v>5.38</v>
      </c>
      <c r="E67" s="1">
        <v>0.18</v>
      </c>
    </row>
    <row r="68" spans="1:5" x14ac:dyDescent="0.25">
      <c r="A68" s="94">
        <v>50866</v>
      </c>
      <c r="B68" s="90" t="s">
        <v>1320</v>
      </c>
      <c r="C68" s="2">
        <v>53.14</v>
      </c>
      <c r="D68" s="2">
        <v>31.89</v>
      </c>
      <c r="E68" s="1">
        <v>0.44</v>
      </c>
    </row>
    <row r="69" spans="1:5" x14ac:dyDescent="0.25">
      <c r="A69" s="94">
        <v>50867</v>
      </c>
      <c r="B69" s="91" t="s">
        <v>1321</v>
      </c>
      <c r="C69" s="2">
        <v>27.79</v>
      </c>
      <c r="D69" s="2">
        <v>16.670000000000002</v>
      </c>
      <c r="E69" s="1">
        <v>7.0000000000000007E-2</v>
      </c>
    </row>
    <row r="70" spans="1:5" x14ac:dyDescent="0.25">
      <c r="A70" s="94">
        <v>50868</v>
      </c>
      <c r="B70" s="90" t="s">
        <v>1322</v>
      </c>
      <c r="C70" s="2">
        <v>34.950000000000003</v>
      </c>
      <c r="D70" s="2">
        <v>20.97</v>
      </c>
      <c r="E70" s="1">
        <v>0.12</v>
      </c>
    </row>
    <row r="71" spans="1:5" x14ac:dyDescent="0.25">
      <c r="A71" s="94">
        <v>50869</v>
      </c>
      <c r="B71" s="91" t="s">
        <v>1323</v>
      </c>
      <c r="C71" s="2">
        <v>34.549999999999997</v>
      </c>
      <c r="D71" s="2">
        <v>20.73</v>
      </c>
      <c r="E71" s="1">
        <v>0.1</v>
      </c>
    </row>
    <row r="72" spans="1:5" x14ac:dyDescent="0.25">
      <c r="A72" s="94">
        <v>50870</v>
      </c>
      <c r="B72" s="90" t="s">
        <v>1324</v>
      </c>
      <c r="C72" s="2">
        <v>5.07</v>
      </c>
      <c r="D72" s="2">
        <v>3.04</v>
      </c>
      <c r="E72" s="1">
        <v>0.15</v>
      </c>
    </row>
    <row r="73" spans="1:5" x14ac:dyDescent="0.25">
      <c r="A73" s="94">
        <v>50871</v>
      </c>
      <c r="B73" s="91" t="s">
        <v>1325</v>
      </c>
      <c r="C73" s="2">
        <v>10.47</v>
      </c>
      <c r="D73" s="2">
        <v>6.28</v>
      </c>
      <c r="E73" s="1">
        <v>0.4</v>
      </c>
    </row>
    <row r="74" spans="1:5" x14ac:dyDescent="0.25">
      <c r="A74" s="94">
        <v>50872</v>
      </c>
      <c r="B74" s="90" t="s">
        <v>1326</v>
      </c>
      <c r="C74" s="2">
        <v>8.9499999999999993</v>
      </c>
      <c r="D74" s="2">
        <v>5.37</v>
      </c>
      <c r="E74" s="1">
        <v>0.71</v>
      </c>
    </row>
    <row r="75" spans="1:5" x14ac:dyDescent="0.25">
      <c r="A75" s="94">
        <v>50873</v>
      </c>
      <c r="B75" s="91" t="s">
        <v>1327</v>
      </c>
      <c r="C75" s="2">
        <v>17.47</v>
      </c>
      <c r="D75" s="2">
        <v>10.48</v>
      </c>
      <c r="E75" s="1">
        <v>0.79</v>
      </c>
    </row>
    <row r="76" spans="1:5" x14ac:dyDescent="0.25">
      <c r="A76" s="94">
        <v>50874</v>
      </c>
      <c r="B76" s="90" t="s">
        <v>1328</v>
      </c>
      <c r="C76" s="2">
        <v>0</v>
      </c>
      <c r="D76" s="2">
        <v>0</v>
      </c>
      <c r="E76" s="1">
        <v>1.27</v>
      </c>
    </row>
    <row r="77" spans="1:5" x14ac:dyDescent="0.25">
      <c r="A77" s="94">
        <v>50875</v>
      </c>
      <c r="B77" s="91" t="s">
        <v>1329</v>
      </c>
      <c r="C77" s="2">
        <v>0</v>
      </c>
      <c r="D77" s="2">
        <v>0</v>
      </c>
      <c r="E77" s="1">
        <v>2.2200000000000002</v>
      </c>
    </row>
    <row r="78" spans="1:5" x14ac:dyDescent="0.25">
      <c r="A78" s="94">
        <v>50876</v>
      </c>
      <c r="B78" s="90" t="s">
        <v>1330</v>
      </c>
      <c r="C78" s="2">
        <v>0</v>
      </c>
      <c r="D78" s="2">
        <v>0</v>
      </c>
      <c r="E78" s="1">
        <v>3.33</v>
      </c>
    </row>
    <row r="79" spans="1:5" x14ac:dyDescent="0.25">
      <c r="A79" s="94">
        <v>50877</v>
      </c>
      <c r="B79" s="91" t="s">
        <v>1331</v>
      </c>
      <c r="C79" s="2">
        <v>17.239999999999998</v>
      </c>
      <c r="D79" s="2">
        <v>10.34</v>
      </c>
      <c r="E79" s="1">
        <v>0.17</v>
      </c>
    </row>
    <row r="80" spans="1:5" x14ac:dyDescent="0.25">
      <c r="A80" s="94">
        <v>50878</v>
      </c>
      <c r="B80" s="90" t="s">
        <v>1332</v>
      </c>
      <c r="C80" s="2">
        <v>26.84</v>
      </c>
      <c r="D80" s="2">
        <v>16.11</v>
      </c>
      <c r="E80" s="1">
        <v>0.23</v>
      </c>
    </row>
    <row r="81" spans="1:5" x14ac:dyDescent="0.25">
      <c r="A81" s="94">
        <v>50879</v>
      </c>
      <c r="B81" s="91" t="s">
        <v>1333</v>
      </c>
      <c r="C81" s="2">
        <v>28.55</v>
      </c>
      <c r="D81" s="2">
        <v>17.13</v>
      </c>
      <c r="E81" s="1">
        <v>0.28000000000000003</v>
      </c>
    </row>
    <row r="82" spans="1:5" x14ac:dyDescent="0.25">
      <c r="A82" s="94">
        <v>50880</v>
      </c>
      <c r="B82" s="90" t="s">
        <v>1334</v>
      </c>
      <c r="C82" s="2">
        <v>37.97</v>
      </c>
      <c r="D82" s="2">
        <v>22.78</v>
      </c>
      <c r="E82" s="1">
        <v>0.4</v>
      </c>
    </row>
    <row r="83" spans="1:5" x14ac:dyDescent="0.25">
      <c r="A83" s="94">
        <v>50883</v>
      </c>
      <c r="B83" s="91" t="s">
        <v>1335</v>
      </c>
      <c r="C83" s="2">
        <v>82.78</v>
      </c>
      <c r="D83" s="2">
        <v>49.67</v>
      </c>
      <c r="E83" s="1">
        <v>0.67</v>
      </c>
    </row>
    <row r="84" spans="1:5" x14ac:dyDescent="0.25">
      <c r="A84" s="95">
        <v>50885</v>
      </c>
      <c r="B84" s="90" t="s">
        <v>1336</v>
      </c>
      <c r="C84" s="2">
        <v>158.5</v>
      </c>
      <c r="D84" s="2">
        <v>95.1</v>
      </c>
      <c r="E84" s="68">
        <v>0.47</v>
      </c>
    </row>
    <row r="85" spans="1:5" x14ac:dyDescent="0.25">
      <c r="A85" s="95">
        <v>50910</v>
      </c>
      <c r="B85" s="91" t="s">
        <v>1337</v>
      </c>
      <c r="C85" s="2">
        <v>8.9700000000000006</v>
      </c>
      <c r="D85" s="2">
        <v>5.38</v>
      </c>
      <c r="E85" s="68">
        <v>0</v>
      </c>
    </row>
    <row r="86" spans="1:5" x14ac:dyDescent="0.25">
      <c r="A86" s="93">
        <v>50911</v>
      </c>
      <c r="B86" s="90" t="s">
        <v>1338</v>
      </c>
      <c r="C86" s="2">
        <v>14.19</v>
      </c>
      <c r="D86" s="2">
        <v>8.51</v>
      </c>
      <c r="E86" s="1">
        <v>6</v>
      </c>
    </row>
    <row r="87" spans="1:5" x14ac:dyDescent="0.25">
      <c r="A87" s="95">
        <v>50912</v>
      </c>
      <c r="B87" s="91" t="s">
        <v>1339</v>
      </c>
      <c r="C87" s="2">
        <v>18.739999999999998</v>
      </c>
      <c r="D87" s="2">
        <v>11.25</v>
      </c>
      <c r="E87" s="68">
        <v>0.2</v>
      </c>
    </row>
    <row r="88" spans="1:5" x14ac:dyDescent="0.25">
      <c r="A88" s="95">
        <v>50913</v>
      </c>
      <c r="B88" s="90" t="s">
        <v>1340</v>
      </c>
      <c r="C88" s="2">
        <v>26.77</v>
      </c>
      <c r="D88" s="2">
        <v>16.059999999999999</v>
      </c>
      <c r="E88" s="68">
        <v>0.2</v>
      </c>
    </row>
    <row r="89" spans="1:5" x14ac:dyDescent="0.25">
      <c r="A89" s="95">
        <v>50914</v>
      </c>
      <c r="B89" s="91" t="s">
        <v>1341</v>
      </c>
      <c r="C89" s="2">
        <v>47.16</v>
      </c>
      <c r="D89" s="2">
        <v>28.29</v>
      </c>
      <c r="E89" s="68">
        <v>0.25</v>
      </c>
    </row>
    <row r="90" spans="1:5" x14ac:dyDescent="0.25">
      <c r="A90" s="95">
        <v>50915</v>
      </c>
      <c r="B90" s="90" t="s">
        <v>1342</v>
      </c>
      <c r="C90" s="2">
        <v>0</v>
      </c>
      <c r="D90" s="2">
        <v>0</v>
      </c>
      <c r="E90" s="68">
        <v>0.33</v>
      </c>
    </row>
    <row r="91" spans="1:5" x14ac:dyDescent="0.25">
      <c r="A91" s="95">
        <v>50916</v>
      </c>
      <c r="B91" s="91" t="s">
        <v>1343</v>
      </c>
      <c r="C91" s="2">
        <v>0</v>
      </c>
      <c r="D91" s="2">
        <v>0</v>
      </c>
      <c r="E91" s="68">
        <v>0.4</v>
      </c>
    </row>
    <row r="92" spans="1:5" x14ac:dyDescent="0.25">
      <c r="A92" s="95">
        <v>50917</v>
      </c>
      <c r="B92" s="90" t="s">
        <v>1344</v>
      </c>
      <c r="C92" s="2">
        <v>0</v>
      </c>
      <c r="D92" s="2">
        <v>0</v>
      </c>
      <c r="E92" s="68">
        <v>1.03</v>
      </c>
    </row>
    <row r="93" spans="1:5" x14ac:dyDescent="0.25">
      <c r="A93" s="95">
        <v>50918</v>
      </c>
      <c r="B93" s="91" t="s">
        <v>1345</v>
      </c>
      <c r="C93" s="2">
        <v>0</v>
      </c>
      <c r="D93" s="2">
        <v>0</v>
      </c>
      <c r="E93" s="68">
        <v>1.21</v>
      </c>
    </row>
    <row r="94" spans="1:5" x14ac:dyDescent="0.25">
      <c r="A94" s="95">
        <v>50919</v>
      </c>
      <c r="B94" s="90" t="s">
        <v>1346</v>
      </c>
      <c r="C94" s="2">
        <v>0</v>
      </c>
      <c r="D94" s="2">
        <v>0</v>
      </c>
      <c r="E94" s="68">
        <v>0</v>
      </c>
    </row>
    <row r="95" spans="1:5" x14ac:dyDescent="0.25">
      <c r="A95" s="95">
        <v>50920</v>
      </c>
      <c r="B95" s="90" t="s">
        <v>1347</v>
      </c>
      <c r="C95" s="2" t="e">
        <v>#N/A</v>
      </c>
      <c r="D95" s="2" t="e">
        <v>#N/A</v>
      </c>
      <c r="E95" s="68">
        <v>0</v>
      </c>
    </row>
    <row r="96" spans="1:5" x14ac:dyDescent="0.25">
      <c r="A96" s="95">
        <v>50921</v>
      </c>
      <c r="B96" s="91" t="s">
        <v>1348</v>
      </c>
      <c r="C96" s="2" t="e">
        <v>#N/A</v>
      </c>
      <c r="D96" s="2" t="e">
        <v>#N/A</v>
      </c>
      <c r="E96" s="68">
        <v>0</v>
      </c>
    </row>
    <row r="97" spans="1:5" x14ac:dyDescent="0.25">
      <c r="A97" s="95">
        <v>50922</v>
      </c>
      <c r="B97" s="90" t="s">
        <v>1349</v>
      </c>
      <c r="C97" s="2" t="e">
        <v>#N/A</v>
      </c>
      <c r="D97" s="2" t="e">
        <v>#N/A</v>
      </c>
      <c r="E97" s="68">
        <v>0</v>
      </c>
    </row>
    <row r="98" spans="1:5" x14ac:dyDescent="0.25">
      <c r="A98" s="95">
        <v>50923</v>
      </c>
      <c r="B98" s="91" t="s">
        <v>1350</v>
      </c>
      <c r="C98" s="2" t="e">
        <v>#N/A</v>
      </c>
      <c r="D98" s="2" t="e">
        <v>#N/A</v>
      </c>
      <c r="E98" s="68">
        <v>0</v>
      </c>
    </row>
    <row r="99" spans="1:5" x14ac:dyDescent="0.25">
      <c r="A99" s="95">
        <v>90100</v>
      </c>
      <c r="B99" s="90" t="s">
        <v>1351</v>
      </c>
      <c r="C99" s="2">
        <v>36.94</v>
      </c>
      <c r="D99" s="2">
        <v>18.47</v>
      </c>
      <c r="E99" s="68">
        <v>1.6</v>
      </c>
    </row>
    <row r="100" spans="1:5" x14ac:dyDescent="0.25">
      <c r="A100" s="95">
        <v>90120</v>
      </c>
      <c r="B100" s="91" t="s">
        <v>477</v>
      </c>
      <c r="C100" s="2">
        <v>14.45</v>
      </c>
      <c r="D100" s="2">
        <v>8.67</v>
      </c>
      <c r="E100" s="68">
        <v>1.61</v>
      </c>
    </row>
    <row r="101" spans="1:5" x14ac:dyDescent="0.25">
      <c r="A101" s="95">
        <v>90200</v>
      </c>
      <c r="B101" s="90" t="s">
        <v>1352</v>
      </c>
      <c r="C101" s="2">
        <v>43.24</v>
      </c>
      <c r="D101" s="2">
        <v>21.62</v>
      </c>
      <c r="E101" s="68">
        <v>1.5</v>
      </c>
    </row>
    <row r="102" spans="1:5" x14ac:dyDescent="0.25">
      <c r="A102" s="95">
        <v>90220</v>
      </c>
      <c r="B102" s="91" t="s">
        <v>1353</v>
      </c>
      <c r="C102" s="2">
        <v>13.97</v>
      </c>
      <c r="D102" s="2">
        <v>8.3800000000000008</v>
      </c>
      <c r="E102" s="68" t="s">
        <v>484</v>
      </c>
    </row>
    <row r="103" spans="1:5" x14ac:dyDescent="0.25">
      <c r="A103" s="95">
        <v>90500</v>
      </c>
      <c r="B103" s="90" t="s">
        <v>1354</v>
      </c>
      <c r="C103" s="2">
        <v>170.45</v>
      </c>
      <c r="D103" s="2">
        <v>85.23</v>
      </c>
      <c r="E103" s="68">
        <v>1.1299999999999999</v>
      </c>
    </row>
    <row r="104" spans="1:5" x14ac:dyDescent="0.25">
      <c r="A104" s="95" t="s">
        <v>902</v>
      </c>
      <c r="B104" s="91" t="s">
        <v>1355</v>
      </c>
      <c r="C104" s="2">
        <v>382.32</v>
      </c>
      <c r="D104" s="2">
        <v>305.86</v>
      </c>
      <c r="E104" s="68">
        <v>0.8</v>
      </c>
    </row>
    <row r="105" spans="1:5" x14ac:dyDescent="0.25">
      <c r="A105" s="95" t="s">
        <v>903</v>
      </c>
      <c r="B105" s="90" t="s">
        <v>1356</v>
      </c>
      <c r="C105" s="2">
        <v>649.91999999999996</v>
      </c>
      <c r="D105" s="2">
        <v>519.94000000000005</v>
      </c>
      <c r="E105" s="68">
        <v>0.6</v>
      </c>
    </row>
    <row r="106" spans="1:5" x14ac:dyDescent="0.25">
      <c r="A106" s="95" t="s">
        <v>904</v>
      </c>
      <c r="B106" s="91" t="s">
        <v>1357</v>
      </c>
      <c r="C106" s="2">
        <v>722.4</v>
      </c>
      <c r="D106" s="2">
        <v>577.91999999999996</v>
      </c>
      <c r="E106" s="68">
        <v>0.13750000000000001</v>
      </c>
    </row>
    <row r="107" spans="1:5" x14ac:dyDescent="0.25">
      <c r="A107" s="95" t="s">
        <v>905</v>
      </c>
      <c r="B107" s="90" t="s">
        <v>1358</v>
      </c>
      <c r="C107" s="2">
        <v>454.8</v>
      </c>
      <c r="D107" s="2">
        <v>363.84</v>
      </c>
      <c r="E107" s="68">
        <v>0.33</v>
      </c>
    </row>
    <row r="108" spans="1:5" x14ac:dyDescent="0.25">
      <c r="A108" s="93" t="s">
        <v>906</v>
      </c>
      <c r="B108" s="91" t="s">
        <v>1359</v>
      </c>
      <c r="C108" s="2">
        <v>419.76</v>
      </c>
      <c r="D108" s="2">
        <v>335.81</v>
      </c>
      <c r="E108" s="1">
        <v>0.09</v>
      </c>
    </row>
    <row r="109" spans="1:5" x14ac:dyDescent="0.25">
      <c r="A109" s="93" t="s">
        <v>907</v>
      </c>
      <c r="B109" s="90" t="s">
        <v>1360</v>
      </c>
      <c r="C109" s="2">
        <v>724.76</v>
      </c>
      <c r="D109" s="2">
        <v>507.33</v>
      </c>
      <c r="E109" s="1">
        <v>0.1</v>
      </c>
    </row>
    <row r="110" spans="1:5" x14ac:dyDescent="0.25">
      <c r="A110" s="93" t="s">
        <v>908</v>
      </c>
      <c r="B110" s="91" t="s">
        <v>1361</v>
      </c>
      <c r="C110" s="2">
        <v>844.64</v>
      </c>
      <c r="D110" s="2">
        <v>675.71</v>
      </c>
      <c r="E110" s="1">
        <v>2.61</v>
      </c>
    </row>
    <row r="111" spans="1:5" x14ac:dyDescent="0.25">
      <c r="A111" s="93" t="s">
        <v>909</v>
      </c>
      <c r="B111" s="90" t="s">
        <v>1362</v>
      </c>
      <c r="C111" s="2">
        <v>539.64</v>
      </c>
      <c r="D111" s="2">
        <v>431.71</v>
      </c>
      <c r="E111" s="1">
        <v>0.156</v>
      </c>
    </row>
    <row r="112" spans="1:5" x14ac:dyDescent="0.25">
      <c r="A112" s="93" t="s">
        <v>910</v>
      </c>
      <c r="B112" s="91" t="s">
        <v>1363</v>
      </c>
      <c r="C112" s="2">
        <v>552.16</v>
      </c>
      <c r="D112" s="2">
        <v>441.73</v>
      </c>
      <c r="E112" s="1">
        <v>0.28110000000000002</v>
      </c>
    </row>
    <row r="113" spans="1:5" x14ac:dyDescent="0.25">
      <c r="A113" s="93" t="s">
        <v>911</v>
      </c>
      <c r="B113" s="90" t="s">
        <v>1364</v>
      </c>
      <c r="C113" s="2">
        <v>931.48</v>
      </c>
      <c r="D113" s="2">
        <v>745.18</v>
      </c>
      <c r="E113" s="1">
        <v>0.12</v>
      </c>
    </row>
    <row r="114" spans="1:5" x14ac:dyDescent="0.25">
      <c r="A114" s="93" t="s">
        <v>912</v>
      </c>
      <c r="B114" s="91" t="s">
        <v>1365</v>
      </c>
      <c r="C114" s="2">
        <v>1107.28</v>
      </c>
      <c r="D114" s="2">
        <v>885.82</v>
      </c>
      <c r="E114" s="1">
        <v>0.4</v>
      </c>
    </row>
    <row r="115" spans="1:5" x14ac:dyDescent="0.25">
      <c r="A115" s="93" t="s">
        <v>913</v>
      </c>
      <c r="B115" s="90" t="s">
        <v>1366</v>
      </c>
      <c r="C115" s="2">
        <v>727.96</v>
      </c>
      <c r="D115" s="2">
        <v>582.37</v>
      </c>
      <c r="E115" s="1">
        <v>1.7</v>
      </c>
    </row>
    <row r="116" spans="1:5" x14ac:dyDescent="0.25">
      <c r="A116" s="95" t="s">
        <v>914</v>
      </c>
      <c r="B116" s="91" t="s">
        <v>1367</v>
      </c>
      <c r="C116" s="2">
        <v>603.32000000000005</v>
      </c>
      <c r="D116" s="2">
        <v>482.66</v>
      </c>
      <c r="E116" s="68">
        <v>1.7</v>
      </c>
    </row>
    <row r="117" spans="1:5" x14ac:dyDescent="0.25">
      <c r="A117" s="93" t="s">
        <v>915</v>
      </c>
      <c r="B117" s="90" t="s">
        <v>1368</v>
      </c>
      <c r="C117" s="2">
        <v>1033.8</v>
      </c>
      <c r="D117" s="2">
        <v>827.04</v>
      </c>
      <c r="E117" s="1">
        <v>1.63</v>
      </c>
    </row>
    <row r="118" spans="1:5" x14ac:dyDescent="0.25">
      <c r="A118" s="93" t="s">
        <v>916</v>
      </c>
      <c r="B118" s="91" t="s">
        <v>1369</v>
      </c>
      <c r="C118" s="2">
        <v>1232.72</v>
      </c>
      <c r="D118" s="2">
        <v>986.18</v>
      </c>
      <c r="E118" s="1">
        <v>0.2</v>
      </c>
    </row>
    <row r="119" spans="1:5" x14ac:dyDescent="0.25">
      <c r="A119" s="93" t="s">
        <v>917</v>
      </c>
      <c r="B119" s="90" t="s">
        <v>1370</v>
      </c>
      <c r="C119" s="2">
        <v>802.24</v>
      </c>
      <c r="D119" s="2">
        <v>641.79</v>
      </c>
      <c r="E119" s="1">
        <v>0.2</v>
      </c>
    </row>
    <row r="120" spans="1:5" s="81" customFormat="1" x14ac:dyDescent="0.25">
      <c r="A120" s="93" t="s">
        <v>918</v>
      </c>
      <c r="B120" s="91" t="s">
        <v>1371</v>
      </c>
      <c r="C120" s="2">
        <v>118.89</v>
      </c>
      <c r="D120" s="2">
        <v>95.11</v>
      </c>
      <c r="E120" s="1">
        <v>0.3</v>
      </c>
    </row>
    <row r="121" spans="1:5" s="81" customFormat="1" x14ac:dyDescent="0.25">
      <c r="A121" s="93" t="s">
        <v>919</v>
      </c>
      <c r="B121" s="90" t="s">
        <v>1372</v>
      </c>
      <c r="C121" s="2">
        <v>132.99</v>
      </c>
      <c r="D121" s="2">
        <v>106.39</v>
      </c>
      <c r="E121" s="1">
        <v>1.64</v>
      </c>
    </row>
    <row r="122" spans="1:5" s="81" customFormat="1" x14ac:dyDescent="0.25">
      <c r="A122" s="93" t="s">
        <v>920</v>
      </c>
      <c r="B122" s="91" t="s">
        <v>1373</v>
      </c>
      <c r="C122" s="2">
        <v>265.98</v>
      </c>
      <c r="D122" s="2">
        <v>212.79</v>
      </c>
      <c r="E122" s="1">
        <v>1.68</v>
      </c>
    </row>
    <row r="123" spans="1:5" s="81" customFormat="1" x14ac:dyDescent="0.25">
      <c r="A123" s="93" t="s">
        <v>921</v>
      </c>
      <c r="B123" s="90" t="s">
        <v>1374</v>
      </c>
      <c r="C123" s="2">
        <v>949.13</v>
      </c>
      <c r="D123" s="2">
        <v>759.3</v>
      </c>
      <c r="E123" s="1">
        <v>2</v>
      </c>
    </row>
    <row r="124" spans="1:5" s="81" customFormat="1" x14ac:dyDescent="0.25">
      <c r="A124" s="93" t="s">
        <v>922</v>
      </c>
      <c r="B124" s="91" t="s">
        <v>1375</v>
      </c>
      <c r="C124" s="2">
        <v>4499.75</v>
      </c>
      <c r="D124" s="2">
        <v>3599.8</v>
      </c>
      <c r="E124" s="1">
        <v>0.2</v>
      </c>
    </row>
    <row r="125" spans="1:5" s="81" customFormat="1" x14ac:dyDescent="0.25">
      <c r="A125" s="93" t="s">
        <v>923</v>
      </c>
      <c r="B125" s="90" t="s">
        <v>1376</v>
      </c>
      <c r="C125" s="2">
        <v>118.89</v>
      </c>
      <c r="D125" s="2">
        <v>95.11</v>
      </c>
      <c r="E125" s="1">
        <v>1.19</v>
      </c>
    </row>
    <row r="126" spans="1:5" s="81" customFormat="1" x14ac:dyDescent="0.25">
      <c r="A126" s="93" t="s">
        <v>924</v>
      </c>
      <c r="B126" s="91" t="s">
        <v>1377</v>
      </c>
      <c r="C126" s="2">
        <v>132.99</v>
      </c>
      <c r="D126" s="2">
        <v>106.39</v>
      </c>
      <c r="E126" s="1">
        <v>1</v>
      </c>
    </row>
    <row r="127" spans="1:5" s="81" customFormat="1" x14ac:dyDescent="0.25">
      <c r="A127" s="93" t="s">
        <v>925</v>
      </c>
      <c r="B127" s="90" t="s">
        <v>1378</v>
      </c>
      <c r="C127" s="2">
        <v>265.98</v>
      </c>
      <c r="D127" s="2">
        <v>212.79</v>
      </c>
      <c r="E127" s="1">
        <v>0.14000000000000001</v>
      </c>
    </row>
    <row r="128" spans="1:5" s="81" customFormat="1" x14ac:dyDescent="0.25">
      <c r="A128" s="95" t="s">
        <v>926</v>
      </c>
      <c r="B128" s="91" t="s">
        <v>1379</v>
      </c>
      <c r="C128" s="2">
        <v>949.13</v>
      </c>
      <c r="D128" s="2">
        <v>759.3</v>
      </c>
      <c r="E128" s="68">
        <v>0.15</v>
      </c>
    </row>
    <row r="129" spans="1:5" s="81" customFormat="1" x14ac:dyDescent="0.25">
      <c r="A129" s="93" t="s">
        <v>927</v>
      </c>
      <c r="B129" s="90" t="s">
        <v>1380</v>
      </c>
      <c r="C129" s="2">
        <v>4499.75</v>
      </c>
      <c r="D129" s="2">
        <v>3599.8</v>
      </c>
      <c r="E129" s="1">
        <v>4.5999999999999996</v>
      </c>
    </row>
    <row r="130" spans="1:5" s="81" customFormat="1" x14ac:dyDescent="0.25">
      <c r="A130" s="95" t="s">
        <v>928</v>
      </c>
      <c r="B130" s="91" t="s">
        <v>1381</v>
      </c>
      <c r="C130" s="2">
        <v>86.96</v>
      </c>
      <c r="D130" s="2">
        <v>52.18</v>
      </c>
      <c r="E130" s="68">
        <v>0.54</v>
      </c>
    </row>
    <row r="131" spans="1:5" s="81" customFormat="1" x14ac:dyDescent="0.25">
      <c r="A131" s="95" t="s">
        <v>929</v>
      </c>
      <c r="B131" s="90" t="s">
        <v>1382</v>
      </c>
      <c r="C131" s="2">
        <v>86.96</v>
      </c>
      <c r="D131" s="2">
        <v>52.18</v>
      </c>
      <c r="E131" s="68">
        <v>0.69</v>
      </c>
    </row>
    <row r="132" spans="1:5" s="81" customFormat="1" x14ac:dyDescent="0.25">
      <c r="A132" s="95" t="s">
        <v>930</v>
      </c>
      <c r="B132" s="91" t="s">
        <v>1383</v>
      </c>
      <c r="C132" s="2">
        <v>86.96</v>
      </c>
      <c r="D132" s="2">
        <v>52.18</v>
      </c>
      <c r="E132" s="68">
        <v>0.88</v>
      </c>
    </row>
    <row r="133" spans="1:5" s="81" customFormat="1" x14ac:dyDescent="0.25">
      <c r="A133" s="95" t="s">
        <v>931</v>
      </c>
      <c r="B133" s="90" t="s">
        <v>1384</v>
      </c>
      <c r="C133" s="2">
        <v>86.96</v>
      </c>
      <c r="D133" s="2">
        <v>52.18</v>
      </c>
      <c r="E133" s="68">
        <v>1.22</v>
      </c>
    </row>
    <row r="134" spans="1:5" s="81" customFormat="1" x14ac:dyDescent="0.25">
      <c r="A134" s="95" t="s">
        <v>932</v>
      </c>
      <c r="B134" s="91" t="s">
        <v>1385</v>
      </c>
      <c r="C134" s="2">
        <v>94.72</v>
      </c>
      <c r="D134" s="2">
        <v>56.83</v>
      </c>
      <c r="E134" s="68">
        <v>1.52</v>
      </c>
    </row>
    <row r="135" spans="1:5" s="81" customFormat="1" x14ac:dyDescent="0.25">
      <c r="A135" s="95" t="s">
        <v>933</v>
      </c>
      <c r="B135" s="90" t="s">
        <v>1386</v>
      </c>
      <c r="C135" s="2">
        <v>94.72</v>
      </c>
      <c r="D135" s="2">
        <v>56.83</v>
      </c>
      <c r="E135" s="68">
        <v>1.96</v>
      </c>
    </row>
    <row r="136" spans="1:5" s="81" customFormat="1" x14ac:dyDescent="0.25">
      <c r="A136" s="95" t="s">
        <v>934</v>
      </c>
      <c r="B136" s="91" t="s">
        <v>1387</v>
      </c>
      <c r="C136" s="2">
        <v>94.72</v>
      </c>
      <c r="D136" s="2">
        <v>56.83</v>
      </c>
      <c r="E136" s="68">
        <v>1.81</v>
      </c>
    </row>
    <row r="137" spans="1:5" s="81" customFormat="1" x14ac:dyDescent="0.25">
      <c r="A137" s="95" t="s">
        <v>935</v>
      </c>
      <c r="B137" s="90" t="s">
        <v>1388</v>
      </c>
      <c r="C137" s="2">
        <v>94.72</v>
      </c>
      <c r="D137" s="2">
        <v>56.83</v>
      </c>
      <c r="E137" s="68">
        <v>3.63</v>
      </c>
    </row>
    <row r="138" spans="1:5" s="81" customFormat="1" x14ac:dyDescent="0.25">
      <c r="A138" s="95" t="s">
        <v>936</v>
      </c>
      <c r="B138" s="91" t="s">
        <v>1389</v>
      </c>
      <c r="C138" s="2">
        <v>203.28</v>
      </c>
      <c r="D138" s="2">
        <v>121.97</v>
      </c>
      <c r="E138" s="68">
        <v>6</v>
      </c>
    </row>
    <row r="139" spans="1:5" s="81" customFormat="1" x14ac:dyDescent="0.25">
      <c r="A139" s="95" t="s">
        <v>937</v>
      </c>
      <c r="B139" s="90" t="s">
        <v>1390</v>
      </c>
      <c r="C139" s="2">
        <v>203.28</v>
      </c>
      <c r="D139" s="2">
        <v>121.97</v>
      </c>
      <c r="E139" s="68">
        <v>9</v>
      </c>
    </row>
    <row r="140" spans="1:5" s="81" customFormat="1" x14ac:dyDescent="0.25">
      <c r="A140" s="95" t="s">
        <v>938</v>
      </c>
      <c r="B140" s="91" t="s">
        <v>1391</v>
      </c>
      <c r="C140" s="2">
        <v>203.28</v>
      </c>
      <c r="D140" s="2">
        <v>121.97</v>
      </c>
      <c r="E140" s="68">
        <v>20</v>
      </c>
    </row>
    <row r="141" spans="1:5" s="81" customFormat="1" x14ac:dyDescent="0.25">
      <c r="A141" s="95" t="s">
        <v>939</v>
      </c>
      <c r="B141" s="90" t="s">
        <v>1392</v>
      </c>
      <c r="C141" s="2">
        <v>203.28</v>
      </c>
      <c r="D141" s="2">
        <v>121.97</v>
      </c>
      <c r="E141" s="68">
        <v>26</v>
      </c>
    </row>
    <row r="142" spans="1:5" s="81" customFormat="1" x14ac:dyDescent="0.25">
      <c r="A142" s="95" t="s">
        <v>940</v>
      </c>
      <c r="B142" s="91" t="s">
        <v>1393</v>
      </c>
      <c r="C142" s="2">
        <v>234.4</v>
      </c>
      <c r="D142" s="2">
        <v>140.63999999999999</v>
      </c>
      <c r="E142" s="68">
        <v>42</v>
      </c>
    </row>
    <row r="143" spans="1:5" s="81" customFormat="1" x14ac:dyDescent="0.25">
      <c r="A143" s="95" t="s">
        <v>941</v>
      </c>
      <c r="B143" s="90" t="s">
        <v>1394</v>
      </c>
      <c r="C143" s="2">
        <v>234.4</v>
      </c>
      <c r="D143" s="2">
        <v>140.63999999999999</v>
      </c>
      <c r="E143" s="68">
        <v>21</v>
      </c>
    </row>
    <row r="144" spans="1:5" s="81" customFormat="1" x14ac:dyDescent="0.25">
      <c r="A144" s="95" t="s">
        <v>942</v>
      </c>
      <c r="B144" s="91" t="s">
        <v>1395</v>
      </c>
      <c r="C144" s="2">
        <v>234.4</v>
      </c>
      <c r="D144" s="2">
        <v>140.63999999999999</v>
      </c>
      <c r="E144" s="68">
        <v>0.12</v>
      </c>
    </row>
    <row r="145" spans="1:5" s="81" customFormat="1" x14ac:dyDescent="0.25">
      <c r="A145" s="95" t="s">
        <v>943</v>
      </c>
      <c r="B145" s="90" t="s">
        <v>1396</v>
      </c>
      <c r="C145" s="2">
        <v>234.4</v>
      </c>
      <c r="D145" s="2">
        <v>140.63999999999999</v>
      </c>
      <c r="E145" s="68">
        <v>0.2</v>
      </c>
    </row>
    <row r="146" spans="1:5" s="81" customFormat="1" x14ac:dyDescent="0.25">
      <c r="A146" s="95" t="s">
        <v>944</v>
      </c>
      <c r="B146" s="91" t="s">
        <v>1397</v>
      </c>
      <c r="C146" s="2">
        <v>390.32</v>
      </c>
      <c r="D146" s="2">
        <v>234.19</v>
      </c>
      <c r="E146" s="68">
        <v>0.06</v>
      </c>
    </row>
    <row r="147" spans="1:5" s="81" customFormat="1" x14ac:dyDescent="0.25">
      <c r="A147" s="95" t="s">
        <v>945</v>
      </c>
      <c r="B147" s="90" t="s">
        <v>1398</v>
      </c>
      <c r="C147" s="2">
        <v>390.32</v>
      </c>
      <c r="D147" s="2">
        <v>234.19</v>
      </c>
      <c r="E147" s="68">
        <v>0.08</v>
      </c>
    </row>
    <row r="148" spans="1:5" s="81" customFormat="1" x14ac:dyDescent="0.25">
      <c r="A148" s="95" t="s">
        <v>946</v>
      </c>
      <c r="B148" s="91" t="s">
        <v>1399</v>
      </c>
      <c r="C148" s="2">
        <v>390.32</v>
      </c>
      <c r="D148" s="2">
        <v>234.19</v>
      </c>
      <c r="E148" s="68">
        <v>0.12</v>
      </c>
    </row>
    <row r="149" spans="1:5" s="81" customFormat="1" x14ac:dyDescent="0.25">
      <c r="A149" s="95" t="s">
        <v>947</v>
      </c>
      <c r="B149" s="91" t="s">
        <v>1400</v>
      </c>
      <c r="C149" s="2">
        <v>390.32</v>
      </c>
      <c r="D149" s="2">
        <v>234.19</v>
      </c>
      <c r="E149" s="68">
        <v>0.06</v>
      </c>
    </row>
    <row r="150" spans="1:5" s="81" customFormat="1" x14ac:dyDescent="0.25">
      <c r="A150" s="95" t="s">
        <v>948</v>
      </c>
      <c r="B150" s="89" t="s">
        <v>1401</v>
      </c>
      <c r="C150" s="2">
        <v>474.08</v>
      </c>
      <c r="D150" s="2">
        <v>284.45</v>
      </c>
      <c r="E150" s="68">
        <v>0.2</v>
      </c>
    </row>
    <row r="151" spans="1:5" s="81" customFormat="1" x14ac:dyDescent="0.25">
      <c r="A151" s="95" t="s">
        <v>949</v>
      </c>
      <c r="B151" s="91" t="s">
        <v>1402</v>
      </c>
      <c r="C151" s="2">
        <v>474.08</v>
      </c>
      <c r="D151" s="2">
        <v>284.45</v>
      </c>
      <c r="E151" s="68">
        <v>30</v>
      </c>
    </row>
    <row r="152" spans="1:5" s="81" customFormat="1" x14ac:dyDescent="0.25">
      <c r="A152" s="95" t="s">
        <v>950</v>
      </c>
      <c r="B152" s="91" t="s">
        <v>1403</v>
      </c>
      <c r="C152" s="2">
        <v>474.08</v>
      </c>
      <c r="D152" s="2">
        <v>284.45</v>
      </c>
      <c r="E152" s="68">
        <v>0.113</v>
      </c>
    </row>
    <row r="153" spans="1:5" s="81" customFormat="1" x14ac:dyDescent="0.25">
      <c r="A153" s="95" t="s">
        <v>951</v>
      </c>
      <c r="B153" s="91" t="s">
        <v>1404</v>
      </c>
      <c r="C153" s="2">
        <v>474.08</v>
      </c>
      <c r="D153" s="2">
        <v>284.45</v>
      </c>
      <c r="E153" s="68">
        <v>0.2</v>
      </c>
    </row>
    <row r="154" spans="1:5" s="81" customFormat="1" x14ac:dyDescent="0.25">
      <c r="A154" s="95" t="s">
        <v>952</v>
      </c>
      <c r="B154" s="91" t="s">
        <v>1405</v>
      </c>
      <c r="C154" s="2">
        <v>505.93</v>
      </c>
      <c r="D154" s="2">
        <v>303.56</v>
      </c>
      <c r="E154" s="68">
        <v>0.16</v>
      </c>
    </row>
    <row r="155" spans="1:5" s="81" customFormat="1" x14ac:dyDescent="0.25">
      <c r="A155" s="95" t="s">
        <v>953</v>
      </c>
      <c r="B155" s="91" t="s">
        <v>1406</v>
      </c>
      <c r="C155" s="2">
        <v>505.93</v>
      </c>
      <c r="D155" s="2">
        <v>303.56</v>
      </c>
      <c r="E155" s="68">
        <v>0.125</v>
      </c>
    </row>
    <row r="156" spans="1:5" s="81" customFormat="1" x14ac:dyDescent="0.25">
      <c r="A156" s="95" t="s">
        <v>954</v>
      </c>
      <c r="B156" s="91" t="s">
        <v>1407</v>
      </c>
      <c r="C156" s="2">
        <v>505.93</v>
      </c>
      <c r="D156" s="2">
        <v>303.56</v>
      </c>
      <c r="E156" s="68">
        <v>3.9</v>
      </c>
    </row>
    <row r="157" spans="1:5" s="81" customFormat="1" x14ac:dyDescent="0.25">
      <c r="A157" s="95" t="s">
        <v>955</v>
      </c>
      <c r="B157" s="91" t="s">
        <v>1408</v>
      </c>
      <c r="C157" s="2">
        <v>505.93</v>
      </c>
      <c r="D157" s="2">
        <v>303.56</v>
      </c>
      <c r="E157" s="68">
        <v>7.5</v>
      </c>
    </row>
    <row r="158" spans="1:5" s="81" customFormat="1" x14ac:dyDescent="0.25">
      <c r="A158" s="95" t="s">
        <v>956</v>
      </c>
      <c r="B158" s="91" t="s">
        <v>1409</v>
      </c>
      <c r="C158" s="2">
        <v>257.48</v>
      </c>
      <c r="D158" s="2">
        <v>154.49</v>
      </c>
      <c r="E158" s="68">
        <v>3</v>
      </c>
    </row>
    <row r="159" spans="1:5" s="81" customFormat="1" x14ac:dyDescent="0.25">
      <c r="A159" s="95" t="s">
        <v>957</v>
      </c>
      <c r="B159" s="91" t="s">
        <v>1410</v>
      </c>
      <c r="C159" s="2">
        <v>257.48</v>
      </c>
      <c r="D159" s="2">
        <v>154.49</v>
      </c>
      <c r="E159" s="68">
        <v>4</v>
      </c>
    </row>
    <row r="160" spans="1:5" s="81" customFormat="1" x14ac:dyDescent="0.25">
      <c r="A160" s="95" t="s">
        <v>958</v>
      </c>
      <c r="B160" s="91" t="s">
        <v>1411</v>
      </c>
      <c r="C160" s="2">
        <v>257.48</v>
      </c>
      <c r="D160" s="2">
        <v>154.49</v>
      </c>
      <c r="E160" s="68">
        <v>6</v>
      </c>
    </row>
    <row r="161" spans="1:5" s="81" customFormat="1" x14ac:dyDescent="0.25">
      <c r="A161" s="95" t="s">
        <v>959</v>
      </c>
      <c r="B161" s="91" t="s">
        <v>1412</v>
      </c>
      <c r="C161" s="2">
        <v>257.48</v>
      </c>
      <c r="D161" s="2">
        <v>154.49</v>
      </c>
      <c r="E161" s="68">
        <v>12</v>
      </c>
    </row>
    <row r="162" spans="1:5" s="81" customFormat="1" x14ac:dyDescent="0.25">
      <c r="A162" s="95" t="s">
        <v>960</v>
      </c>
      <c r="B162" s="91" t="s">
        <v>1413</v>
      </c>
      <c r="C162" s="2">
        <v>421.88</v>
      </c>
      <c r="D162" s="2">
        <v>253.13</v>
      </c>
      <c r="E162" s="68">
        <v>18</v>
      </c>
    </row>
    <row r="163" spans="1:5" s="81" customFormat="1" x14ac:dyDescent="0.25">
      <c r="A163" s="95" t="s">
        <v>961</v>
      </c>
      <c r="B163" s="91" t="s">
        <v>1414</v>
      </c>
      <c r="C163" s="2">
        <v>421.88</v>
      </c>
      <c r="D163" s="2">
        <v>253.13</v>
      </c>
      <c r="E163" s="68">
        <v>28</v>
      </c>
    </row>
    <row r="164" spans="1:5" s="81" customFormat="1" x14ac:dyDescent="0.25">
      <c r="A164" s="93" t="s">
        <v>962</v>
      </c>
      <c r="B164" s="91" t="s">
        <v>1415</v>
      </c>
      <c r="C164" s="2">
        <v>421.88</v>
      </c>
      <c r="D164" s="2">
        <v>253.13</v>
      </c>
      <c r="E164" s="1">
        <v>28</v>
      </c>
    </row>
    <row r="165" spans="1:5" s="81" customFormat="1" x14ac:dyDescent="0.25">
      <c r="A165" s="93" t="s">
        <v>963</v>
      </c>
      <c r="B165" s="91" t="s">
        <v>1416</v>
      </c>
      <c r="C165" s="2">
        <v>421.88</v>
      </c>
      <c r="D165" s="2">
        <v>253.13</v>
      </c>
      <c r="E165" s="1">
        <v>3</v>
      </c>
    </row>
    <row r="166" spans="1:5" s="81" customFormat="1" x14ac:dyDescent="0.25">
      <c r="A166" s="93" t="s">
        <v>964</v>
      </c>
      <c r="B166" s="91" t="s">
        <v>1417</v>
      </c>
      <c r="C166" s="2">
        <v>464.06</v>
      </c>
      <c r="D166" s="2">
        <v>278.44</v>
      </c>
      <c r="E166" s="1">
        <v>3</v>
      </c>
    </row>
    <row r="167" spans="1:5" s="81" customFormat="1" x14ac:dyDescent="0.25">
      <c r="A167" s="93" t="s">
        <v>965</v>
      </c>
      <c r="B167" s="91" t="s">
        <v>1418</v>
      </c>
      <c r="C167" s="2">
        <v>464.06</v>
      </c>
      <c r="D167" s="2">
        <v>278.44</v>
      </c>
      <c r="E167" s="1">
        <v>6.05</v>
      </c>
    </row>
    <row r="168" spans="1:5" s="81" customFormat="1" x14ac:dyDescent="0.25">
      <c r="A168" s="95" t="s">
        <v>966</v>
      </c>
      <c r="B168" s="91" t="s">
        <v>1419</v>
      </c>
      <c r="C168" s="2">
        <v>464.06</v>
      </c>
      <c r="D168" s="2">
        <v>278.44</v>
      </c>
      <c r="E168" s="68">
        <v>0.19</v>
      </c>
    </row>
    <row r="169" spans="1:5" s="81" customFormat="1" x14ac:dyDescent="0.25">
      <c r="A169" s="95" t="s">
        <v>967</v>
      </c>
      <c r="B169" s="91" t="s">
        <v>1420</v>
      </c>
      <c r="C169" s="2">
        <v>464.06</v>
      </c>
      <c r="D169" s="2">
        <v>278.44</v>
      </c>
      <c r="E169" s="68">
        <v>0.28000000000000003</v>
      </c>
    </row>
    <row r="170" spans="1:5" s="81" customFormat="1" x14ac:dyDescent="0.25">
      <c r="A170" s="95" t="s">
        <v>968</v>
      </c>
      <c r="B170" s="89" t="s">
        <v>1421</v>
      </c>
      <c r="C170" s="2">
        <v>615.94000000000005</v>
      </c>
      <c r="D170" s="2">
        <v>369.56</v>
      </c>
      <c r="E170" s="68">
        <v>0.17</v>
      </c>
    </row>
    <row r="171" spans="1:5" s="81" customFormat="1" x14ac:dyDescent="0.25">
      <c r="A171" s="95" t="s">
        <v>969</v>
      </c>
      <c r="B171" s="91" t="s">
        <v>1422</v>
      </c>
      <c r="C171" s="2">
        <v>615.94000000000005</v>
      </c>
      <c r="D171" s="2">
        <v>369.56</v>
      </c>
      <c r="E171" s="68">
        <v>0.19</v>
      </c>
    </row>
    <row r="172" spans="1:5" s="81" customFormat="1" x14ac:dyDescent="0.25">
      <c r="A172" s="95" t="s">
        <v>970</v>
      </c>
      <c r="B172" s="89" t="s">
        <v>1423</v>
      </c>
      <c r="C172" s="2">
        <v>615.94000000000005</v>
      </c>
      <c r="D172" s="2">
        <v>369.56</v>
      </c>
      <c r="E172" s="68">
        <v>0.56000000000000005</v>
      </c>
    </row>
    <row r="173" spans="1:5" s="81" customFormat="1" x14ac:dyDescent="0.25">
      <c r="A173" s="95" t="s">
        <v>971</v>
      </c>
      <c r="B173" s="91" t="s">
        <v>1424</v>
      </c>
      <c r="C173" s="2">
        <v>615.94000000000005</v>
      </c>
      <c r="D173" s="2">
        <v>369.56</v>
      </c>
      <c r="E173" s="68">
        <v>1.02</v>
      </c>
    </row>
    <row r="174" spans="1:5" s="81" customFormat="1" x14ac:dyDescent="0.25">
      <c r="A174" s="95" t="s">
        <v>972</v>
      </c>
      <c r="B174" s="89" t="s">
        <v>1425</v>
      </c>
      <c r="C174" s="2">
        <v>1026.56</v>
      </c>
      <c r="D174" s="2">
        <v>615.94000000000005</v>
      </c>
      <c r="E174" s="68">
        <v>0</v>
      </c>
    </row>
    <row r="175" spans="1:5" s="81" customFormat="1" x14ac:dyDescent="0.25">
      <c r="A175" s="95" t="s">
        <v>973</v>
      </c>
      <c r="B175" s="89" t="s">
        <v>1426</v>
      </c>
      <c r="C175" s="2">
        <v>1026.56</v>
      </c>
      <c r="D175" s="2">
        <v>615.94000000000005</v>
      </c>
      <c r="E175" s="68">
        <v>7.0000000000000007E-2</v>
      </c>
    </row>
    <row r="176" spans="1:5" s="81" customFormat="1" x14ac:dyDescent="0.25">
      <c r="A176" s="93" t="s">
        <v>974</v>
      </c>
      <c r="B176" s="89" t="s">
        <v>1427</v>
      </c>
      <c r="C176" s="2">
        <v>1026.56</v>
      </c>
      <c r="D176" s="2">
        <v>615.94000000000005</v>
      </c>
      <c r="E176" s="1">
        <v>7.0000000000000007E-2</v>
      </c>
    </row>
    <row r="177" spans="1:5" s="81" customFormat="1" x14ac:dyDescent="0.25">
      <c r="A177" s="95" t="s">
        <v>975</v>
      </c>
      <c r="B177" s="89" t="s">
        <v>1428</v>
      </c>
      <c r="C177" s="2">
        <v>1026.56</v>
      </c>
      <c r="D177" s="2">
        <v>615.94000000000005</v>
      </c>
      <c r="E177" s="68">
        <v>1</v>
      </c>
    </row>
    <row r="178" spans="1:5" s="81" customFormat="1" x14ac:dyDescent="0.25">
      <c r="A178" s="93" t="s">
        <v>976</v>
      </c>
      <c r="B178" s="89" t="s">
        <v>1429</v>
      </c>
      <c r="C178" s="2">
        <v>1375.31</v>
      </c>
      <c r="D178" s="2">
        <v>825.19</v>
      </c>
      <c r="E178" s="1">
        <v>0.44</v>
      </c>
    </row>
    <row r="179" spans="1:5" s="81" customFormat="1" x14ac:dyDescent="0.25">
      <c r="A179" s="95" t="s">
        <v>977</v>
      </c>
      <c r="B179" s="89" t="s">
        <v>1430</v>
      </c>
      <c r="C179" s="2">
        <v>1375.31</v>
      </c>
      <c r="D179" s="2">
        <v>825.19</v>
      </c>
      <c r="E179" s="68">
        <v>0.4</v>
      </c>
    </row>
    <row r="180" spans="1:5" s="81" customFormat="1" x14ac:dyDescent="0.25">
      <c r="A180" s="95" t="s">
        <v>978</v>
      </c>
      <c r="B180" s="89" t="s">
        <v>1431</v>
      </c>
      <c r="C180" s="2">
        <v>1375.31</v>
      </c>
      <c r="D180" s="2">
        <v>825.19</v>
      </c>
      <c r="E180" s="68">
        <v>2.38</v>
      </c>
    </row>
    <row r="181" spans="1:5" s="81" customFormat="1" x14ac:dyDescent="0.25">
      <c r="A181" s="95" t="s">
        <v>979</v>
      </c>
      <c r="B181" s="89" t="s">
        <v>1432</v>
      </c>
      <c r="C181" s="2">
        <v>1375.31</v>
      </c>
      <c r="D181" s="2">
        <v>825.19</v>
      </c>
      <c r="E181" s="68">
        <v>1.1299999999999999</v>
      </c>
    </row>
    <row r="182" spans="1:5" s="81" customFormat="1" x14ac:dyDescent="0.25">
      <c r="A182" s="95" t="s">
        <v>980</v>
      </c>
      <c r="B182" s="91" t="s">
        <v>1433</v>
      </c>
      <c r="C182" s="2">
        <v>2330.86</v>
      </c>
      <c r="D182" s="2">
        <v>1398.52</v>
      </c>
      <c r="E182" s="68">
        <v>0.54</v>
      </c>
    </row>
    <row r="183" spans="1:5" s="81" customFormat="1" x14ac:dyDescent="0.25">
      <c r="A183" s="95" t="s">
        <v>981</v>
      </c>
      <c r="B183" s="89" t="s">
        <v>1434</v>
      </c>
      <c r="C183" s="2">
        <v>2330.86</v>
      </c>
      <c r="D183" s="2">
        <v>1398.52</v>
      </c>
      <c r="E183" s="68">
        <v>0</v>
      </c>
    </row>
    <row r="184" spans="1:5" s="81" customFormat="1" x14ac:dyDescent="0.25">
      <c r="A184" s="95" t="s">
        <v>982</v>
      </c>
      <c r="B184" s="91" t="s">
        <v>1435</v>
      </c>
      <c r="C184" s="2">
        <v>2330.86</v>
      </c>
      <c r="D184" s="2">
        <v>1398.52</v>
      </c>
      <c r="E184" s="68">
        <v>0.5</v>
      </c>
    </row>
    <row r="185" spans="1:5" s="81" customFormat="1" x14ac:dyDescent="0.25">
      <c r="A185" s="95" t="s">
        <v>983</v>
      </c>
      <c r="B185" s="89" t="s">
        <v>1436</v>
      </c>
      <c r="C185" s="2">
        <v>2330.86</v>
      </c>
      <c r="D185" s="2">
        <v>1398.52</v>
      </c>
      <c r="E185" s="68">
        <v>0</v>
      </c>
    </row>
    <row r="186" spans="1:5" s="81" customFormat="1" x14ac:dyDescent="0.25">
      <c r="A186" s="95" t="s">
        <v>984</v>
      </c>
      <c r="B186" s="89" t="s">
        <v>1437</v>
      </c>
      <c r="C186" s="2">
        <v>112.32</v>
      </c>
      <c r="D186" s="2">
        <v>67.39</v>
      </c>
      <c r="E186" s="68">
        <v>0.19</v>
      </c>
    </row>
    <row r="187" spans="1:5" s="81" customFormat="1" x14ac:dyDescent="0.25">
      <c r="A187" s="95" t="s">
        <v>985</v>
      </c>
      <c r="B187" s="89" t="s">
        <v>1438</v>
      </c>
      <c r="C187" s="2">
        <v>134.78</v>
      </c>
      <c r="D187" s="2">
        <v>80.87</v>
      </c>
      <c r="E187" s="68">
        <v>0.47</v>
      </c>
    </row>
    <row r="188" spans="1:5" s="81" customFormat="1" x14ac:dyDescent="0.25">
      <c r="A188" s="95" t="s">
        <v>986</v>
      </c>
      <c r="B188" s="89" t="s">
        <v>1439</v>
      </c>
      <c r="C188" s="2">
        <v>165.72</v>
      </c>
      <c r="D188" s="2">
        <v>99.43</v>
      </c>
      <c r="E188" s="68">
        <v>1.07</v>
      </c>
    </row>
    <row r="189" spans="1:5" s="81" customFormat="1" x14ac:dyDescent="0.25">
      <c r="A189" s="95" t="s">
        <v>987</v>
      </c>
      <c r="B189" s="89" t="s">
        <v>1440</v>
      </c>
      <c r="C189" s="2">
        <v>198.86</v>
      </c>
      <c r="D189" s="2">
        <v>119.32</v>
      </c>
      <c r="E189" s="68">
        <v>0.53</v>
      </c>
    </row>
    <row r="190" spans="1:5" s="81" customFormat="1" x14ac:dyDescent="0.25">
      <c r="A190" s="95" t="s">
        <v>988</v>
      </c>
      <c r="B190" s="89" t="s">
        <v>1441</v>
      </c>
      <c r="C190" s="2">
        <v>238.64</v>
      </c>
      <c r="D190" s="2">
        <v>143.18</v>
      </c>
      <c r="E190" s="68">
        <v>0.19</v>
      </c>
    </row>
    <row r="191" spans="1:5" s="81" customFormat="1" x14ac:dyDescent="0.25">
      <c r="A191" s="95" t="s">
        <v>989</v>
      </c>
      <c r="B191" s="89" t="s">
        <v>1442</v>
      </c>
      <c r="C191" s="2">
        <v>349.28</v>
      </c>
      <c r="D191" s="2">
        <v>209.57</v>
      </c>
      <c r="E191" s="68">
        <v>1.3</v>
      </c>
    </row>
    <row r="192" spans="1:5" s="81" customFormat="1" x14ac:dyDescent="0.25">
      <c r="A192" s="95" t="s">
        <v>990</v>
      </c>
      <c r="B192" s="89" t="s">
        <v>1443</v>
      </c>
      <c r="C192" s="2">
        <v>598.72</v>
      </c>
      <c r="D192" s="2">
        <v>359.23</v>
      </c>
      <c r="E192" s="68">
        <v>22</v>
      </c>
    </row>
    <row r="193" spans="1:5" s="81" customFormat="1" x14ac:dyDescent="0.25">
      <c r="A193" s="93" t="s">
        <v>991</v>
      </c>
      <c r="B193" s="89" t="s">
        <v>1444</v>
      </c>
      <c r="C193" s="2">
        <v>19.87</v>
      </c>
      <c r="D193" s="2">
        <v>11.92</v>
      </c>
      <c r="E193" s="1">
        <v>1.3</v>
      </c>
    </row>
    <row r="194" spans="1:5" s="81" customFormat="1" x14ac:dyDescent="0.25">
      <c r="A194" s="95" t="s">
        <v>992</v>
      </c>
      <c r="B194" s="89" t="s">
        <v>1445</v>
      </c>
      <c r="C194" s="2">
        <v>29.94</v>
      </c>
      <c r="D194" s="2">
        <v>17.96</v>
      </c>
      <c r="E194" s="68">
        <v>4.2</v>
      </c>
    </row>
    <row r="195" spans="1:5" s="81" customFormat="1" x14ac:dyDescent="0.25">
      <c r="A195" s="95" t="s">
        <v>993</v>
      </c>
      <c r="B195" s="91" t="s">
        <v>1446</v>
      </c>
      <c r="C195" s="2">
        <v>119.48</v>
      </c>
      <c r="D195" s="2">
        <v>95.58</v>
      </c>
      <c r="E195" s="68">
        <v>1</v>
      </c>
    </row>
    <row r="196" spans="1:5" s="81" customFormat="1" x14ac:dyDescent="0.25">
      <c r="A196" s="95" t="s">
        <v>994</v>
      </c>
      <c r="B196" s="89" t="s">
        <v>1447</v>
      </c>
      <c r="C196" s="2">
        <v>221.78</v>
      </c>
      <c r="D196" s="2">
        <v>177.42</v>
      </c>
      <c r="E196" s="68">
        <v>70</v>
      </c>
    </row>
    <row r="197" spans="1:5" s="81" customFormat="1" x14ac:dyDescent="0.25">
      <c r="A197" s="93" t="s">
        <v>995</v>
      </c>
      <c r="B197" s="91" t="s">
        <v>1448</v>
      </c>
      <c r="C197" s="2">
        <v>29.44</v>
      </c>
      <c r="D197" s="2">
        <v>23.55</v>
      </c>
      <c r="E197" s="1">
        <v>4.2</v>
      </c>
    </row>
    <row r="198" spans="1:5" s="81" customFormat="1" x14ac:dyDescent="0.25">
      <c r="A198" s="95" t="s">
        <v>996</v>
      </c>
      <c r="B198" s="91" t="s">
        <v>1449</v>
      </c>
      <c r="C198" s="2">
        <v>277.2</v>
      </c>
      <c r="D198" s="2">
        <v>221.76</v>
      </c>
      <c r="E198" s="68">
        <v>1.19</v>
      </c>
    </row>
    <row r="199" spans="1:5" s="81" customFormat="1" x14ac:dyDescent="0.25">
      <c r="A199" s="93" t="s">
        <v>997</v>
      </c>
      <c r="B199" s="91" t="s">
        <v>1450</v>
      </c>
      <c r="C199" s="2">
        <v>42.5</v>
      </c>
      <c r="D199" s="2">
        <v>34</v>
      </c>
      <c r="E199" s="1">
        <v>4.2</v>
      </c>
    </row>
    <row r="200" spans="1:5" s="81" customFormat="1" x14ac:dyDescent="0.25">
      <c r="A200" s="93" t="s">
        <v>998</v>
      </c>
      <c r="B200" s="91" t="s">
        <v>1451</v>
      </c>
      <c r="C200" s="2">
        <v>332.62</v>
      </c>
      <c r="D200" s="2">
        <v>266.10000000000002</v>
      </c>
      <c r="E200" s="1">
        <v>7.8</v>
      </c>
    </row>
    <row r="201" spans="1:5" s="81" customFormat="1" x14ac:dyDescent="0.25">
      <c r="A201" s="95" t="s">
        <v>999</v>
      </c>
      <c r="B201" s="91" t="s">
        <v>1452</v>
      </c>
      <c r="C201" s="2">
        <v>68.06</v>
      </c>
      <c r="D201" s="2">
        <v>54.45</v>
      </c>
      <c r="E201" s="68">
        <v>0.36</v>
      </c>
    </row>
    <row r="202" spans="1:5" s="81" customFormat="1" x14ac:dyDescent="0.25">
      <c r="A202" s="95" t="s">
        <v>1000</v>
      </c>
      <c r="B202" s="91" t="s">
        <v>1453</v>
      </c>
      <c r="C202" s="2">
        <v>388.09</v>
      </c>
      <c r="D202" s="2">
        <v>310.47000000000003</v>
      </c>
      <c r="E202" s="68">
        <v>0.33</v>
      </c>
    </row>
    <row r="203" spans="1:5" s="81" customFormat="1" x14ac:dyDescent="0.25">
      <c r="A203" s="95" t="s">
        <v>1001</v>
      </c>
      <c r="B203" s="91" t="s">
        <v>1454</v>
      </c>
      <c r="C203" s="2">
        <v>81.67</v>
      </c>
      <c r="D203" s="2">
        <v>65.34</v>
      </c>
      <c r="E203" s="68">
        <v>0.5</v>
      </c>
    </row>
    <row r="204" spans="1:5" s="81" customFormat="1" x14ac:dyDescent="0.25">
      <c r="A204" s="95" t="s">
        <v>1002</v>
      </c>
      <c r="B204" s="91" t="s">
        <v>1455</v>
      </c>
      <c r="C204" s="2">
        <v>8</v>
      </c>
      <c r="D204" s="2">
        <v>6.4</v>
      </c>
      <c r="E204" s="68">
        <v>0.31</v>
      </c>
    </row>
    <row r="205" spans="1:5" s="81" customFormat="1" x14ac:dyDescent="0.25">
      <c r="A205" s="95" t="s">
        <v>1003</v>
      </c>
      <c r="B205" s="91" t="s">
        <v>1456</v>
      </c>
      <c r="C205" s="2">
        <v>27.51</v>
      </c>
      <c r="D205" s="2">
        <v>16.510000000000002</v>
      </c>
      <c r="E205" s="68">
        <v>0.3</v>
      </c>
    </row>
    <row r="206" spans="1:5" s="81" customFormat="1" x14ac:dyDescent="0.25">
      <c r="A206" s="95" t="s">
        <v>1004</v>
      </c>
      <c r="B206" s="91" t="s">
        <v>1457</v>
      </c>
      <c r="C206" s="2">
        <v>21.54</v>
      </c>
      <c r="D206" s="2">
        <v>12.92</v>
      </c>
      <c r="E206" s="68">
        <v>1.05</v>
      </c>
    </row>
    <row r="207" spans="1:5" s="81" customFormat="1" x14ac:dyDescent="0.25">
      <c r="A207" s="95" t="s">
        <v>1005</v>
      </c>
      <c r="B207" s="91" t="s">
        <v>1458</v>
      </c>
      <c r="C207" s="2">
        <v>4992.6400000000003</v>
      </c>
      <c r="D207" s="2">
        <v>3744.48</v>
      </c>
      <c r="E207" s="68">
        <v>1.05</v>
      </c>
    </row>
    <row r="208" spans="1:5" s="81" customFormat="1" x14ac:dyDescent="0.25">
      <c r="A208" s="95" t="s">
        <v>1006</v>
      </c>
      <c r="B208" s="91" t="s">
        <v>1459</v>
      </c>
      <c r="C208" s="2">
        <v>2593.16</v>
      </c>
      <c r="D208" s="2">
        <v>1944.87</v>
      </c>
      <c r="E208" s="68">
        <v>1.25</v>
      </c>
    </row>
    <row r="209" spans="1:5" s="81" customFormat="1" x14ac:dyDescent="0.25">
      <c r="A209" s="95" t="s">
        <v>1007</v>
      </c>
      <c r="B209" s="91" t="s">
        <v>1460</v>
      </c>
      <c r="C209" s="2">
        <v>576.63</v>
      </c>
      <c r="D209" s="2">
        <v>432.47</v>
      </c>
      <c r="E209" s="68">
        <v>1.24</v>
      </c>
    </row>
    <row r="210" spans="1:5" s="81" customFormat="1" x14ac:dyDescent="0.25">
      <c r="A210" s="95" t="s">
        <v>1008</v>
      </c>
      <c r="B210" s="91" t="s">
        <v>1461</v>
      </c>
      <c r="C210" s="2">
        <v>962.06</v>
      </c>
      <c r="D210" s="2">
        <v>721.55</v>
      </c>
      <c r="E210" s="68">
        <v>1.24</v>
      </c>
    </row>
    <row r="211" spans="1:5" s="81" customFormat="1" x14ac:dyDescent="0.25">
      <c r="A211" s="95" t="s">
        <v>1009</v>
      </c>
      <c r="B211" s="91" t="s">
        <v>1462</v>
      </c>
      <c r="C211" s="2">
        <v>940.19</v>
      </c>
      <c r="D211" s="2">
        <v>705.14</v>
      </c>
      <c r="E211" s="68">
        <v>0.33</v>
      </c>
    </row>
    <row r="212" spans="1:5" s="81" customFormat="1" x14ac:dyDescent="0.25">
      <c r="A212" s="95" t="s">
        <v>1010</v>
      </c>
      <c r="B212" s="91" t="s">
        <v>1463</v>
      </c>
      <c r="C212" s="2">
        <v>31.24</v>
      </c>
      <c r="D212" s="2">
        <v>23.43</v>
      </c>
      <c r="E212" s="68">
        <v>0.1</v>
      </c>
    </row>
    <row r="213" spans="1:5" s="81" customFormat="1" x14ac:dyDescent="0.25">
      <c r="A213" s="93" t="s">
        <v>1011</v>
      </c>
      <c r="B213" s="91" t="s">
        <v>1464</v>
      </c>
      <c r="C213" s="2">
        <v>24.58</v>
      </c>
      <c r="D213" s="2">
        <v>18.440000000000001</v>
      </c>
      <c r="E213" s="1">
        <v>0.1</v>
      </c>
    </row>
    <row r="214" spans="1:5" s="81" customFormat="1" x14ac:dyDescent="0.25">
      <c r="A214" s="95" t="s">
        <v>1012</v>
      </c>
      <c r="B214" s="91" t="s">
        <v>1465</v>
      </c>
      <c r="C214" s="2">
        <v>37.89</v>
      </c>
      <c r="D214" s="2">
        <v>28.42</v>
      </c>
      <c r="E214" s="68">
        <v>0.5</v>
      </c>
    </row>
    <row r="215" spans="1:5" s="81" customFormat="1" x14ac:dyDescent="0.25">
      <c r="A215" s="95" t="s">
        <v>1013</v>
      </c>
      <c r="B215" s="91" t="s">
        <v>1466</v>
      </c>
      <c r="C215" s="2">
        <v>52.24</v>
      </c>
      <c r="D215" s="2">
        <v>39.18</v>
      </c>
      <c r="E215" s="68">
        <v>1.54</v>
      </c>
    </row>
    <row r="216" spans="1:5" s="81" customFormat="1" x14ac:dyDescent="0.25">
      <c r="A216" s="93" t="s">
        <v>1014</v>
      </c>
      <c r="B216" s="91" t="s">
        <v>1467</v>
      </c>
      <c r="C216" s="2">
        <v>64.64</v>
      </c>
      <c r="D216" s="2">
        <v>48.48</v>
      </c>
      <c r="E216" s="1">
        <v>0.5</v>
      </c>
    </row>
    <row r="217" spans="1:5" s="81" customFormat="1" x14ac:dyDescent="0.25">
      <c r="A217" s="95" t="s">
        <v>1015</v>
      </c>
      <c r="B217" s="91" t="s">
        <v>1468</v>
      </c>
      <c r="C217" s="2">
        <v>310.45999999999998</v>
      </c>
      <c r="D217" s="2">
        <v>232.84</v>
      </c>
      <c r="E217" s="68">
        <v>1.71</v>
      </c>
    </row>
    <row r="218" spans="1:5" s="81" customFormat="1" x14ac:dyDescent="0.25">
      <c r="A218" s="95" t="s">
        <v>1016</v>
      </c>
      <c r="B218" s="91" t="s">
        <v>1469</v>
      </c>
      <c r="C218" s="2">
        <v>83.29</v>
      </c>
      <c r="D218" s="2">
        <v>62.47</v>
      </c>
      <c r="E218" s="68">
        <v>2.66</v>
      </c>
    </row>
    <row r="219" spans="1:5" s="81" customFormat="1" x14ac:dyDescent="0.25">
      <c r="A219" s="95" t="s">
        <v>1017</v>
      </c>
      <c r="B219" s="91" t="s">
        <v>1470</v>
      </c>
      <c r="C219" s="2">
        <v>38.799999999999997</v>
      </c>
      <c r="D219" s="2">
        <v>29.1</v>
      </c>
      <c r="E219" s="68">
        <v>1.98</v>
      </c>
    </row>
    <row r="220" spans="1:5" s="81" customFormat="1" x14ac:dyDescent="0.25">
      <c r="A220" s="95" t="s">
        <v>1018</v>
      </c>
      <c r="B220" s="91" t="s">
        <v>1471</v>
      </c>
      <c r="C220" s="2">
        <v>20.64</v>
      </c>
      <c r="D220" s="2">
        <v>15.48</v>
      </c>
      <c r="E220" s="68">
        <v>1</v>
      </c>
    </row>
    <row r="221" spans="1:5" s="81" customFormat="1" x14ac:dyDescent="0.25">
      <c r="A221" s="95" t="s">
        <v>1019</v>
      </c>
      <c r="B221" s="91" t="s">
        <v>1472</v>
      </c>
      <c r="C221" s="2">
        <v>109.36</v>
      </c>
      <c r="D221" s="2">
        <v>82.02</v>
      </c>
      <c r="E221" s="68">
        <v>1.71</v>
      </c>
    </row>
    <row r="222" spans="1:5" s="81" customFormat="1" x14ac:dyDescent="0.25">
      <c r="A222" s="95" t="s">
        <v>1020</v>
      </c>
      <c r="B222" s="91" t="s">
        <v>1473</v>
      </c>
      <c r="C222" s="2">
        <v>15.72</v>
      </c>
      <c r="D222" s="2">
        <v>11.79</v>
      </c>
      <c r="E222" s="68">
        <v>0.7</v>
      </c>
    </row>
    <row r="223" spans="1:5" s="81" customFormat="1" x14ac:dyDescent="0.25">
      <c r="A223" s="95" t="s">
        <v>1021</v>
      </c>
      <c r="B223" s="91" t="s">
        <v>1474</v>
      </c>
      <c r="C223" s="2">
        <v>22.92</v>
      </c>
      <c r="D223" s="2">
        <v>17.190000000000001</v>
      </c>
      <c r="E223" s="68">
        <v>0.12</v>
      </c>
    </row>
    <row r="224" spans="1:5" s="81" customFormat="1" x14ac:dyDescent="0.25">
      <c r="A224" s="95" t="s">
        <v>1022</v>
      </c>
      <c r="B224" s="91" t="s">
        <v>1475</v>
      </c>
      <c r="C224" s="2">
        <v>1.95</v>
      </c>
      <c r="D224" s="2">
        <v>1.46</v>
      </c>
      <c r="E224" s="68">
        <v>0.01</v>
      </c>
    </row>
    <row r="225" spans="1:5" s="81" customFormat="1" x14ac:dyDescent="0.25">
      <c r="A225" s="95" t="s">
        <v>1023</v>
      </c>
      <c r="B225" s="91" t="s">
        <v>1476</v>
      </c>
      <c r="C225" s="2">
        <v>1.95</v>
      </c>
      <c r="D225" s="2">
        <v>1.46</v>
      </c>
      <c r="E225" s="68">
        <v>0.01</v>
      </c>
    </row>
    <row r="226" spans="1:5" s="81" customFormat="1" x14ac:dyDescent="0.25">
      <c r="A226" s="95" t="s">
        <v>1024</v>
      </c>
      <c r="B226" s="91" t="s">
        <v>1477</v>
      </c>
      <c r="C226" s="2">
        <v>0</v>
      </c>
      <c r="D226" s="2">
        <v>0</v>
      </c>
      <c r="E226" s="68">
        <v>0</v>
      </c>
    </row>
    <row r="227" spans="1:5" s="81" customFormat="1" x14ac:dyDescent="0.25">
      <c r="A227" s="95" t="s">
        <v>1025</v>
      </c>
      <c r="B227" s="89" t="s">
        <v>1478</v>
      </c>
      <c r="C227" s="2">
        <v>15.4</v>
      </c>
      <c r="D227" s="2">
        <v>11.55</v>
      </c>
      <c r="E227" s="68">
        <v>0.5</v>
      </c>
    </row>
    <row r="228" spans="1:5" s="81" customFormat="1" x14ac:dyDescent="0.25">
      <c r="A228" s="95" t="s">
        <v>1026</v>
      </c>
      <c r="B228" s="91" t="s">
        <v>1479</v>
      </c>
      <c r="C228" s="2">
        <v>3.45</v>
      </c>
      <c r="D228" s="2">
        <v>2.59</v>
      </c>
      <c r="E228" s="68">
        <v>0</v>
      </c>
    </row>
    <row r="229" spans="1:5" s="81" customFormat="1" x14ac:dyDescent="0.25">
      <c r="A229" s="95" t="s">
        <v>1027</v>
      </c>
      <c r="B229" s="89" t="s">
        <v>1480</v>
      </c>
      <c r="C229" s="2">
        <v>1.95</v>
      </c>
      <c r="D229" s="2">
        <v>1.46</v>
      </c>
      <c r="E229" s="68">
        <v>0.44</v>
      </c>
    </row>
    <row r="230" spans="1:5" s="81" customFormat="1" x14ac:dyDescent="0.25">
      <c r="A230" s="95" t="s">
        <v>1028</v>
      </c>
      <c r="B230" s="91" t="s">
        <v>1481</v>
      </c>
      <c r="C230" s="2">
        <v>323.32</v>
      </c>
      <c r="D230" s="2">
        <v>242.49</v>
      </c>
      <c r="E230" s="68">
        <v>0.88</v>
      </c>
    </row>
    <row r="231" spans="1:5" s="81" customFormat="1" x14ac:dyDescent="0.25">
      <c r="A231" s="95" t="s">
        <v>1029</v>
      </c>
      <c r="B231" s="89" t="s">
        <v>1482</v>
      </c>
      <c r="C231" s="2">
        <v>2.95</v>
      </c>
      <c r="D231" s="2">
        <v>2.21</v>
      </c>
      <c r="E231" s="68">
        <v>0.88</v>
      </c>
    </row>
    <row r="232" spans="1:5" s="81" customFormat="1" x14ac:dyDescent="0.25">
      <c r="A232" s="95" t="s">
        <v>1030</v>
      </c>
      <c r="B232" s="91" t="s">
        <v>1483</v>
      </c>
      <c r="C232" s="2">
        <v>35.56</v>
      </c>
      <c r="D232" s="2">
        <v>26.67</v>
      </c>
      <c r="E232" s="68">
        <v>1.23</v>
      </c>
    </row>
    <row r="233" spans="1:5" s="81" customFormat="1" x14ac:dyDescent="0.25">
      <c r="A233" s="95" t="s">
        <v>1031</v>
      </c>
      <c r="B233" s="89" t="s">
        <v>1484</v>
      </c>
      <c r="C233" s="2">
        <v>55.5</v>
      </c>
      <c r="D233" s="2">
        <v>41.63</v>
      </c>
      <c r="E233" s="68">
        <v>0.28999999999999998</v>
      </c>
    </row>
    <row r="234" spans="1:5" s="81" customFormat="1" x14ac:dyDescent="0.25">
      <c r="A234" s="95" t="s">
        <v>1032</v>
      </c>
      <c r="B234" s="91" t="s">
        <v>1485</v>
      </c>
      <c r="C234" s="2">
        <v>298.38</v>
      </c>
      <c r="D234" s="2">
        <v>223.78</v>
      </c>
      <c r="E234" s="68">
        <v>0.93</v>
      </c>
    </row>
    <row r="235" spans="1:5" s="81" customFormat="1" x14ac:dyDescent="0.25">
      <c r="A235" s="95" t="s">
        <v>1033</v>
      </c>
      <c r="B235" s="89" t="s">
        <v>1486</v>
      </c>
      <c r="C235" s="2">
        <v>276.75</v>
      </c>
      <c r="D235" s="2">
        <v>207.56</v>
      </c>
      <c r="E235" s="68">
        <v>0.27</v>
      </c>
    </row>
    <row r="236" spans="1:5" s="81" customFormat="1" x14ac:dyDescent="0.25">
      <c r="A236" s="95" t="s">
        <v>1034</v>
      </c>
      <c r="B236" s="91" t="s">
        <v>1487</v>
      </c>
      <c r="C236" s="2">
        <v>77</v>
      </c>
      <c r="D236" s="2">
        <v>57.75</v>
      </c>
      <c r="E236" s="68">
        <v>0.63</v>
      </c>
    </row>
    <row r="237" spans="1:5" s="81" customFormat="1" x14ac:dyDescent="0.25">
      <c r="A237" s="95" t="s">
        <v>1035</v>
      </c>
      <c r="B237" s="89" t="s">
        <v>1488</v>
      </c>
      <c r="C237" s="2">
        <v>12.88</v>
      </c>
      <c r="D237" s="2">
        <v>10.3</v>
      </c>
      <c r="E237" s="68">
        <v>0.01</v>
      </c>
    </row>
    <row r="238" spans="1:5" s="81" customFormat="1" x14ac:dyDescent="0.25">
      <c r="A238" s="95" t="s">
        <v>1036</v>
      </c>
      <c r="B238" s="92" t="s">
        <v>1489</v>
      </c>
      <c r="C238" s="2">
        <v>12.88</v>
      </c>
      <c r="D238" s="2">
        <v>10.3</v>
      </c>
      <c r="E238" s="68">
        <v>0.31</v>
      </c>
    </row>
    <row r="239" spans="1:5" s="81" customFormat="1" x14ac:dyDescent="0.25">
      <c r="A239" s="95" t="s">
        <v>478</v>
      </c>
      <c r="B239" s="92" t="s">
        <v>1490</v>
      </c>
      <c r="C239" s="2">
        <v>2.99</v>
      </c>
      <c r="D239" s="2">
        <v>1.8</v>
      </c>
      <c r="E239" s="68">
        <v>0.35</v>
      </c>
    </row>
    <row r="240" spans="1:5" s="81" customFormat="1" x14ac:dyDescent="0.25">
      <c r="A240" s="95" t="s">
        <v>479</v>
      </c>
      <c r="B240" s="91" t="s">
        <v>1491</v>
      </c>
      <c r="C240" s="2">
        <v>2.99</v>
      </c>
      <c r="D240" s="2">
        <v>1.8</v>
      </c>
      <c r="E240" s="68">
        <v>1.5</v>
      </c>
    </row>
    <row r="241" spans="1:5" s="81" customFormat="1" x14ac:dyDescent="0.25">
      <c r="A241" s="95" t="s">
        <v>480</v>
      </c>
      <c r="B241" s="89" t="s">
        <v>1492</v>
      </c>
      <c r="C241" s="2">
        <v>2.99</v>
      </c>
      <c r="D241" s="2">
        <v>1.8</v>
      </c>
      <c r="E241" s="68">
        <v>1.72</v>
      </c>
    </row>
    <row r="242" spans="1:5" s="81" customFormat="1" x14ac:dyDescent="0.25">
      <c r="A242" s="95" t="s">
        <v>481</v>
      </c>
      <c r="B242" s="91" t="s">
        <v>1493</v>
      </c>
      <c r="C242" s="2">
        <v>2.99</v>
      </c>
      <c r="D242" s="2">
        <v>1.8</v>
      </c>
      <c r="E242" s="68">
        <v>0.86</v>
      </c>
    </row>
    <row r="243" spans="1:5" s="81" customFormat="1" x14ac:dyDescent="0.25">
      <c r="A243" s="95" t="s">
        <v>482</v>
      </c>
      <c r="B243" s="91" t="s">
        <v>1494</v>
      </c>
      <c r="C243" s="2">
        <v>2.99</v>
      </c>
      <c r="D243" s="2">
        <v>1.8</v>
      </c>
      <c r="E243" s="68">
        <v>27</v>
      </c>
    </row>
    <row r="244" spans="1:5" s="81" customFormat="1" x14ac:dyDescent="0.25">
      <c r="A244" s="95" t="s">
        <v>483</v>
      </c>
      <c r="B244" s="91" t="s">
        <v>1495</v>
      </c>
      <c r="C244" s="2">
        <v>183.9</v>
      </c>
      <c r="D244" s="2">
        <v>110.34</v>
      </c>
      <c r="E244" s="68">
        <v>9</v>
      </c>
    </row>
    <row r="245" spans="1:5" s="81" customFormat="1" x14ac:dyDescent="0.25">
      <c r="A245" s="95" t="s">
        <v>485</v>
      </c>
      <c r="B245" s="91" t="s">
        <v>486</v>
      </c>
      <c r="C245" s="2">
        <v>25.45</v>
      </c>
      <c r="D245" s="2">
        <v>15.27</v>
      </c>
      <c r="E245" s="68">
        <v>34</v>
      </c>
    </row>
    <row r="246" spans="1:5" s="81" customFormat="1" x14ac:dyDescent="0.25">
      <c r="A246" s="95" t="s">
        <v>487</v>
      </c>
      <c r="B246" s="91" t="s">
        <v>1496</v>
      </c>
      <c r="C246" s="2">
        <v>36.74</v>
      </c>
      <c r="D246" s="2">
        <v>22.04</v>
      </c>
      <c r="E246" s="68">
        <v>11.6</v>
      </c>
    </row>
    <row r="247" spans="1:5" s="81" customFormat="1" x14ac:dyDescent="0.25">
      <c r="A247" s="95" t="s">
        <v>488</v>
      </c>
      <c r="B247" s="91" t="s">
        <v>1497</v>
      </c>
      <c r="C247" s="2">
        <v>36.770000000000003</v>
      </c>
      <c r="D247" s="2">
        <v>22.06</v>
      </c>
      <c r="E247" s="68">
        <v>66</v>
      </c>
    </row>
    <row r="248" spans="1:5" s="81" customFormat="1" x14ac:dyDescent="0.25">
      <c r="A248" s="95" t="s">
        <v>1037</v>
      </c>
      <c r="B248" s="91" t="s">
        <v>1498</v>
      </c>
      <c r="C248" s="2">
        <v>179.94</v>
      </c>
      <c r="D248" s="2">
        <v>107.96</v>
      </c>
      <c r="E248" s="68">
        <v>12</v>
      </c>
    </row>
    <row r="249" spans="1:5" s="81" customFormat="1" x14ac:dyDescent="0.25">
      <c r="A249" s="95" t="s">
        <v>1038</v>
      </c>
      <c r="B249" s="91" t="s">
        <v>1499</v>
      </c>
      <c r="C249" s="2">
        <v>559.34</v>
      </c>
      <c r="D249" s="2">
        <v>335.6</v>
      </c>
      <c r="E249" s="68">
        <v>15</v>
      </c>
    </row>
    <row r="250" spans="1:5" s="81" customFormat="1" x14ac:dyDescent="0.25">
      <c r="A250" s="93" t="s">
        <v>1039</v>
      </c>
      <c r="B250" s="89" t="s">
        <v>1500</v>
      </c>
      <c r="C250" s="2">
        <v>0</v>
      </c>
      <c r="D250" s="2">
        <v>0</v>
      </c>
      <c r="E250" s="1">
        <v>1.5</v>
      </c>
    </row>
    <row r="251" spans="1:5" s="81" customFormat="1" x14ac:dyDescent="0.25">
      <c r="A251" s="95" t="s">
        <v>39</v>
      </c>
      <c r="B251" s="91" t="s">
        <v>1501</v>
      </c>
      <c r="C251" s="2">
        <v>3.27</v>
      </c>
      <c r="D251" s="2">
        <v>1.96</v>
      </c>
      <c r="E251" s="68">
        <v>1.6</v>
      </c>
    </row>
    <row r="252" spans="1:5" s="81" customFormat="1" x14ac:dyDescent="0.25">
      <c r="A252" s="95" t="s">
        <v>32</v>
      </c>
      <c r="B252" s="89" t="s">
        <v>1502</v>
      </c>
      <c r="C252" s="2">
        <v>4.16</v>
      </c>
      <c r="D252" s="2">
        <v>2.5</v>
      </c>
      <c r="E252" s="68">
        <v>2</v>
      </c>
    </row>
    <row r="253" spans="1:5" s="81" customFormat="1" x14ac:dyDescent="0.25">
      <c r="A253" s="95" t="s">
        <v>33</v>
      </c>
      <c r="B253" s="91" t="s">
        <v>1503</v>
      </c>
      <c r="C253" s="2">
        <v>2.2400000000000002</v>
      </c>
      <c r="D253" s="2">
        <v>1.34</v>
      </c>
      <c r="E253" s="68">
        <v>0.02</v>
      </c>
    </row>
    <row r="254" spans="1:5" s="81" customFormat="1" x14ac:dyDescent="0.25">
      <c r="A254" s="95" t="s">
        <v>34</v>
      </c>
      <c r="B254" s="91" t="s">
        <v>1504</v>
      </c>
      <c r="C254" s="2">
        <v>2.37</v>
      </c>
      <c r="D254" s="2">
        <v>1.42</v>
      </c>
      <c r="E254" s="68">
        <v>0.25</v>
      </c>
    </row>
    <row r="255" spans="1:5" s="81" customFormat="1" x14ac:dyDescent="0.25">
      <c r="A255" s="95" t="s">
        <v>46</v>
      </c>
      <c r="B255" s="91" t="s">
        <v>1505</v>
      </c>
      <c r="C255" s="2">
        <v>19.239999999999998</v>
      </c>
      <c r="D255" s="2">
        <v>11.54</v>
      </c>
      <c r="E255" s="68">
        <v>0.24</v>
      </c>
    </row>
    <row r="256" spans="1:5" s="81" customFormat="1" x14ac:dyDescent="0.25">
      <c r="A256" s="95" t="s">
        <v>40</v>
      </c>
      <c r="B256" s="91" t="s">
        <v>1506</v>
      </c>
      <c r="C256" s="2">
        <v>3.67</v>
      </c>
      <c r="D256" s="2">
        <v>2.2000000000000002</v>
      </c>
      <c r="E256" s="68">
        <v>0.18</v>
      </c>
    </row>
    <row r="257" spans="1:5" s="81" customFormat="1" x14ac:dyDescent="0.25">
      <c r="A257" s="95" t="s">
        <v>41</v>
      </c>
      <c r="B257" s="91" t="s">
        <v>1507</v>
      </c>
      <c r="C257" s="2">
        <v>4.54</v>
      </c>
      <c r="D257" s="2">
        <v>2.72</v>
      </c>
      <c r="E257" s="68">
        <v>0.21</v>
      </c>
    </row>
    <row r="258" spans="1:5" s="81" customFormat="1" x14ac:dyDescent="0.25">
      <c r="A258" s="95" t="s">
        <v>35</v>
      </c>
      <c r="B258" s="91" t="s">
        <v>1508</v>
      </c>
      <c r="C258" s="2">
        <v>2.75</v>
      </c>
      <c r="D258" s="2">
        <v>1.65</v>
      </c>
      <c r="E258" s="68">
        <v>0</v>
      </c>
    </row>
    <row r="259" spans="1:5" s="81" customFormat="1" x14ac:dyDescent="0.25">
      <c r="A259" s="95" t="s">
        <v>42</v>
      </c>
      <c r="B259" s="91" t="s">
        <v>1509</v>
      </c>
      <c r="C259" s="2">
        <v>5.22</v>
      </c>
      <c r="D259" s="2">
        <v>3.13</v>
      </c>
      <c r="E259" s="68">
        <v>0.18</v>
      </c>
    </row>
    <row r="260" spans="1:5" s="81" customFormat="1" x14ac:dyDescent="0.25">
      <c r="A260" s="95" t="s">
        <v>1040</v>
      </c>
      <c r="B260" s="91" t="s">
        <v>1510</v>
      </c>
      <c r="C260" s="2">
        <v>12.34</v>
      </c>
      <c r="D260" s="2">
        <v>7.4</v>
      </c>
      <c r="E260" s="68">
        <v>0.11</v>
      </c>
    </row>
    <row r="261" spans="1:5" s="81" customFormat="1" x14ac:dyDescent="0.25">
      <c r="A261" s="95" t="s">
        <v>30</v>
      </c>
      <c r="B261" s="91" t="s">
        <v>1511</v>
      </c>
      <c r="C261" s="2">
        <v>10.98</v>
      </c>
      <c r="D261" s="2">
        <v>6.59</v>
      </c>
      <c r="E261" s="68">
        <v>8.4</v>
      </c>
    </row>
    <row r="262" spans="1:5" s="81" customFormat="1" x14ac:dyDescent="0.25">
      <c r="A262" s="93" t="s">
        <v>31</v>
      </c>
      <c r="B262" s="91" t="s">
        <v>1512</v>
      </c>
      <c r="C262" s="2">
        <v>12.59</v>
      </c>
      <c r="D262" s="2">
        <v>7.56</v>
      </c>
      <c r="E262" s="1">
        <v>8.4</v>
      </c>
    </row>
    <row r="263" spans="1:5" s="81" customFormat="1" x14ac:dyDescent="0.25">
      <c r="A263" s="93" t="s">
        <v>72</v>
      </c>
      <c r="B263" s="91" t="s">
        <v>1513</v>
      </c>
      <c r="C263" s="2">
        <v>32.75</v>
      </c>
      <c r="D263" s="2">
        <v>32.75</v>
      </c>
      <c r="E263" s="1">
        <v>8.4</v>
      </c>
    </row>
    <row r="264" spans="1:5" s="81" customFormat="1" x14ac:dyDescent="0.25">
      <c r="A264" s="95" t="s">
        <v>73</v>
      </c>
      <c r="B264" s="91" t="s">
        <v>1514</v>
      </c>
      <c r="C264" s="2">
        <v>32.99</v>
      </c>
      <c r="D264" s="2">
        <v>32.99</v>
      </c>
      <c r="E264" s="68">
        <v>1.05</v>
      </c>
    </row>
    <row r="265" spans="1:5" s="81" customFormat="1" x14ac:dyDescent="0.25">
      <c r="A265" s="93" t="s">
        <v>74</v>
      </c>
      <c r="B265" s="91" t="s">
        <v>1515</v>
      </c>
      <c r="C265" s="2">
        <v>34.97</v>
      </c>
      <c r="D265" s="2">
        <v>34.97</v>
      </c>
      <c r="E265" s="1">
        <v>14.83</v>
      </c>
    </row>
    <row r="266" spans="1:5" s="81" customFormat="1" x14ac:dyDescent="0.25">
      <c r="A266" s="95" t="s">
        <v>56</v>
      </c>
      <c r="B266" s="91" t="s">
        <v>1516</v>
      </c>
      <c r="C266" s="2">
        <v>66.849999999999994</v>
      </c>
      <c r="D266" s="2">
        <v>66.849999999999994</v>
      </c>
      <c r="E266" s="68">
        <v>1.26</v>
      </c>
    </row>
    <row r="267" spans="1:5" s="81" customFormat="1" x14ac:dyDescent="0.25">
      <c r="A267" s="95" t="s">
        <v>57</v>
      </c>
      <c r="B267" s="92" t="s">
        <v>1517</v>
      </c>
      <c r="C267" s="2">
        <v>68.47</v>
      </c>
      <c r="D267" s="2">
        <v>68.47</v>
      </c>
      <c r="E267" s="68">
        <v>1.2</v>
      </c>
    </row>
    <row r="268" spans="1:5" s="81" customFormat="1" x14ac:dyDescent="0.25">
      <c r="A268" s="95" t="s">
        <v>58</v>
      </c>
      <c r="B268" s="91" t="s">
        <v>1518</v>
      </c>
      <c r="C268" s="2">
        <v>187.41</v>
      </c>
      <c r="D268" s="2">
        <v>187.41</v>
      </c>
      <c r="E268" s="68">
        <v>1.78</v>
      </c>
    </row>
    <row r="269" spans="1:5" s="81" customFormat="1" x14ac:dyDescent="0.25">
      <c r="A269" s="95" t="s">
        <v>71</v>
      </c>
      <c r="B269" s="91" t="s">
        <v>306</v>
      </c>
      <c r="C269" s="2">
        <v>11.39</v>
      </c>
      <c r="D269" s="2">
        <v>11.39</v>
      </c>
      <c r="E269" s="68">
        <v>1.1299999999999999</v>
      </c>
    </row>
    <row r="270" spans="1:5" s="81" customFormat="1" x14ac:dyDescent="0.25">
      <c r="A270" s="95" t="s">
        <v>69</v>
      </c>
      <c r="B270" s="91" t="s">
        <v>1519</v>
      </c>
      <c r="C270" s="2">
        <v>43.09</v>
      </c>
      <c r="D270" s="2">
        <v>43.09</v>
      </c>
      <c r="E270" s="68">
        <v>0.18</v>
      </c>
    </row>
    <row r="271" spans="1:5" s="81" customFormat="1" x14ac:dyDescent="0.25">
      <c r="A271" s="95" t="s">
        <v>67</v>
      </c>
      <c r="B271" s="92" t="s">
        <v>1520</v>
      </c>
      <c r="C271" s="2">
        <v>99.47</v>
      </c>
      <c r="D271" s="2">
        <v>99.47</v>
      </c>
      <c r="E271" s="68">
        <v>2</v>
      </c>
    </row>
    <row r="272" spans="1:5" s="81" customFormat="1" x14ac:dyDescent="0.25">
      <c r="A272" s="95" t="s">
        <v>66</v>
      </c>
      <c r="B272" s="91" t="s">
        <v>1521</v>
      </c>
      <c r="C272" s="2">
        <v>21.57</v>
      </c>
      <c r="D272" s="2">
        <v>21.57</v>
      </c>
      <c r="E272" s="68">
        <v>1.25</v>
      </c>
    </row>
    <row r="273" spans="1:5" s="81" customFormat="1" x14ac:dyDescent="0.25">
      <c r="A273" s="95" t="s">
        <v>644</v>
      </c>
      <c r="B273" s="92" t="s">
        <v>1522</v>
      </c>
      <c r="C273" s="2">
        <v>17.25</v>
      </c>
      <c r="D273" s="2">
        <v>17.25</v>
      </c>
      <c r="E273" s="68">
        <v>1.1599999999999999</v>
      </c>
    </row>
    <row r="274" spans="1:5" s="81" customFormat="1" x14ac:dyDescent="0.25">
      <c r="A274" s="95" t="s">
        <v>59</v>
      </c>
      <c r="B274" s="91" t="s">
        <v>1523</v>
      </c>
      <c r="C274" s="2">
        <v>253.33</v>
      </c>
      <c r="D274" s="2">
        <v>253.33</v>
      </c>
      <c r="E274" s="68">
        <v>0.02</v>
      </c>
    </row>
    <row r="275" spans="1:5" s="81" customFormat="1" x14ac:dyDescent="0.25">
      <c r="A275" s="93" t="s">
        <v>1041</v>
      </c>
      <c r="B275" s="89" t="s">
        <v>1524</v>
      </c>
      <c r="C275" s="2">
        <v>19.97</v>
      </c>
      <c r="D275" s="2">
        <v>19.97</v>
      </c>
      <c r="E275" s="1">
        <v>0.18</v>
      </c>
    </row>
    <row r="276" spans="1:5" s="81" customFormat="1" x14ac:dyDescent="0.25">
      <c r="A276" s="93" t="s">
        <v>1042</v>
      </c>
      <c r="B276" s="91" t="s">
        <v>1525</v>
      </c>
      <c r="C276" s="2">
        <v>380.2</v>
      </c>
      <c r="D276" s="2">
        <v>380.2</v>
      </c>
      <c r="E276" s="1">
        <v>1.81</v>
      </c>
    </row>
    <row r="277" spans="1:5" s="81" customFormat="1" x14ac:dyDescent="0.25">
      <c r="A277" s="95" t="s">
        <v>1043</v>
      </c>
      <c r="B277" s="91" t="s">
        <v>1526</v>
      </c>
      <c r="C277" s="2">
        <v>583.88</v>
      </c>
      <c r="D277" s="2">
        <v>583.88</v>
      </c>
      <c r="E277" s="68">
        <v>0.01</v>
      </c>
    </row>
    <row r="278" spans="1:5" s="81" customFormat="1" x14ac:dyDescent="0.25">
      <c r="A278" s="95" t="s">
        <v>1044</v>
      </c>
      <c r="B278" s="91" t="s">
        <v>1527</v>
      </c>
      <c r="C278" s="2">
        <v>821.87</v>
      </c>
      <c r="D278" s="2">
        <v>821.87</v>
      </c>
      <c r="E278" s="68">
        <v>0.01</v>
      </c>
    </row>
    <row r="279" spans="1:5" s="81" customFormat="1" x14ac:dyDescent="0.25">
      <c r="A279" s="95" t="s">
        <v>645</v>
      </c>
      <c r="B279" s="91" t="s">
        <v>1528</v>
      </c>
      <c r="C279" s="2">
        <v>34.97</v>
      </c>
      <c r="D279" s="2">
        <v>20.98</v>
      </c>
      <c r="E279" s="68">
        <v>0.31</v>
      </c>
    </row>
    <row r="280" spans="1:5" s="81" customFormat="1" x14ac:dyDescent="0.25">
      <c r="A280" s="95" t="s">
        <v>646</v>
      </c>
      <c r="B280" s="91" t="s">
        <v>1529</v>
      </c>
      <c r="C280" s="2">
        <v>36.49</v>
      </c>
      <c r="D280" s="2">
        <v>21.89</v>
      </c>
      <c r="E280" s="68">
        <v>0.08</v>
      </c>
    </row>
    <row r="281" spans="1:5" s="81" customFormat="1" x14ac:dyDescent="0.25">
      <c r="A281" s="95" t="s">
        <v>647</v>
      </c>
      <c r="B281" s="91" t="s">
        <v>1530</v>
      </c>
      <c r="C281" s="2">
        <v>40.770000000000003</v>
      </c>
      <c r="D281" s="2">
        <v>24.46</v>
      </c>
      <c r="E281" s="68">
        <v>0.08</v>
      </c>
    </row>
    <row r="282" spans="1:5" s="81" customFormat="1" x14ac:dyDescent="0.25">
      <c r="A282" s="95" t="s">
        <v>648</v>
      </c>
      <c r="B282" s="91" t="s">
        <v>1531</v>
      </c>
      <c r="C282" s="2">
        <v>50.49</v>
      </c>
      <c r="D282" s="2">
        <v>30.29</v>
      </c>
      <c r="E282" s="68">
        <v>0.01</v>
      </c>
    </row>
    <row r="283" spans="1:5" s="81" customFormat="1" x14ac:dyDescent="0.25">
      <c r="A283" s="95" t="s">
        <v>649</v>
      </c>
      <c r="B283" s="91" t="s">
        <v>1532</v>
      </c>
      <c r="C283" s="2">
        <v>74.19</v>
      </c>
      <c r="D283" s="2">
        <v>44.52</v>
      </c>
      <c r="E283" s="68">
        <v>0.5</v>
      </c>
    </row>
    <row r="284" spans="1:5" s="81" customFormat="1" x14ac:dyDescent="0.25">
      <c r="A284" s="95" t="s">
        <v>650</v>
      </c>
      <c r="B284" s="91" t="s">
        <v>1533</v>
      </c>
      <c r="C284" s="2">
        <v>82.74</v>
      </c>
      <c r="D284" s="2">
        <v>49.64</v>
      </c>
      <c r="E284" s="68">
        <v>0</v>
      </c>
    </row>
    <row r="285" spans="1:5" s="81" customFormat="1" x14ac:dyDescent="0.25">
      <c r="A285" s="95" t="s">
        <v>651</v>
      </c>
      <c r="B285" s="91" t="s">
        <v>1534</v>
      </c>
      <c r="C285" s="2">
        <v>54.65</v>
      </c>
      <c r="D285" s="2">
        <v>32.79</v>
      </c>
      <c r="E285" s="68">
        <v>1.1599999999999999</v>
      </c>
    </row>
    <row r="286" spans="1:5" s="81" customFormat="1" x14ac:dyDescent="0.25">
      <c r="A286" s="95" t="s">
        <v>652</v>
      </c>
      <c r="B286" s="91" t="s">
        <v>1535</v>
      </c>
      <c r="C286" s="2">
        <v>139.96</v>
      </c>
      <c r="D286" s="2">
        <v>83.98</v>
      </c>
      <c r="E286" s="68">
        <v>1.4</v>
      </c>
    </row>
    <row r="287" spans="1:5" s="81" customFormat="1" x14ac:dyDescent="0.25">
      <c r="A287" s="95" t="s">
        <v>653</v>
      </c>
      <c r="B287" s="91" t="s">
        <v>1536</v>
      </c>
      <c r="C287" s="2">
        <v>218.49</v>
      </c>
      <c r="D287" s="2">
        <v>131.09</v>
      </c>
      <c r="E287" s="68">
        <v>1.2</v>
      </c>
    </row>
    <row r="288" spans="1:5" s="81" customFormat="1" x14ac:dyDescent="0.25">
      <c r="A288" s="95" t="s">
        <v>654</v>
      </c>
      <c r="B288" s="89" t="s">
        <v>1537</v>
      </c>
      <c r="C288" s="2">
        <v>277.23</v>
      </c>
      <c r="D288" s="2">
        <v>166.34</v>
      </c>
      <c r="E288" s="68">
        <v>1.45</v>
      </c>
    </row>
    <row r="289" spans="1:5" s="81" customFormat="1" x14ac:dyDescent="0.25">
      <c r="A289" s="95" t="s">
        <v>655</v>
      </c>
      <c r="B289" s="91" t="s">
        <v>1538</v>
      </c>
      <c r="C289" s="2">
        <v>498.59</v>
      </c>
      <c r="D289" s="2">
        <v>299.14999999999998</v>
      </c>
      <c r="E289" s="68">
        <v>0.64</v>
      </c>
    </row>
    <row r="290" spans="1:5" s="81" customFormat="1" x14ac:dyDescent="0.25">
      <c r="A290" s="95" t="s">
        <v>656</v>
      </c>
      <c r="B290" s="91" t="s">
        <v>1539</v>
      </c>
      <c r="C290" s="2">
        <v>497.89</v>
      </c>
      <c r="D290" s="2">
        <v>298.74</v>
      </c>
      <c r="E290" s="68">
        <v>0.02</v>
      </c>
    </row>
    <row r="291" spans="1:5" s="81" customFormat="1" x14ac:dyDescent="0.25">
      <c r="A291" s="95" t="s">
        <v>657</v>
      </c>
      <c r="B291" s="89" t="s">
        <v>1540</v>
      </c>
      <c r="C291" s="2">
        <v>694.89</v>
      </c>
      <c r="D291" s="2">
        <v>416.93</v>
      </c>
      <c r="E291" s="68">
        <v>1.05</v>
      </c>
    </row>
    <row r="292" spans="1:5" s="81" customFormat="1" x14ac:dyDescent="0.25">
      <c r="A292" s="95" t="s">
        <v>1045</v>
      </c>
      <c r="B292" s="91" t="s">
        <v>1541</v>
      </c>
      <c r="C292" s="2">
        <v>399.3</v>
      </c>
      <c r="D292" s="2">
        <v>239.58</v>
      </c>
      <c r="E292" s="68">
        <v>0.73</v>
      </c>
    </row>
    <row r="293" spans="1:5" s="81" customFormat="1" x14ac:dyDescent="0.25">
      <c r="A293" s="95" t="s">
        <v>616</v>
      </c>
      <c r="B293" s="91" t="s">
        <v>1542</v>
      </c>
      <c r="C293" s="2">
        <v>4.1900000000000004</v>
      </c>
      <c r="D293" s="2">
        <v>2.5099999999999998</v>
      </c>
      <c r="E293" s="68">
        <v>0.7</v>
      </c>
    </row>
    <row r="294" spans="1:5" s="81" customFormat="1" x14ac:dyDescent="0.25">
      <c r="A294" s="95" t="s">
        <v>658</v>
      </c>
      <c r="B294" s="91" t="s">
        <v>1543</v>
      </c>
      <c r="C294" s="2">
        <v>13.37</v>
      </c>
      <c r="D294" s="2">
        <v>8.02</v>
      </c>
      <c r="E294" s="68">
        <v>1.08</v>
      </c>
    </row>
    <row r="295" spans="1:5" s="81" customFormat="1" x14ac:dyDescent="0.25">
      <c r="A295" s="95" t="s">
        <v>659</v>
      </c>
      <c r="B295" s="91" t="s">
        <v>1544</v>
      </c>
      <c r="C295" s="2">
        <v>3.19</v>
      </c>
      <c r="D295" s="2">
        <v>1.91</v>
      </c>
      <c r="E295" s="68">
        <v>1.2</v>
      </c>
    </row>
    <row r="296" spans="1:5" s="81" customFormat="1" x14ac:dyDescent="0.25">
      <c r="A296" s="95" t="s">
        <v>660</v>
      </c>
      <c r="B296" s="91" t="s">
        <v>1545</v>
      </c>
      <c r="C296" s="2">
        <v>4.34</v>
      </c>
      <c r="D296" s="2">
        <v>2.6</v>
      </c>
      <c r="E296" s="68">
        <v>4.54</v>
      </c>
    </row>
    <row r="297" spans="1:5" s="81" customFormat="1" x14ac:dyDescent="0.25">
      <c r="A297" s="95" t="s">
        <v>661</v>
      </c>
      <c r="B297" s="91" t="s">
        <v>1546</v>
      </c>
      <c r="C297" s="2">
        <v>4.96</v>
      </c>
      <c r="D297" s="2">
        <v>2.98</v>
      </c>
      <c r="E297" s="68">
        <v>1.28</v>
      </c>
    </row>
    <row r="298" spans="1:5" s="81" customFormat="1" x14ac:dyDescent="0.25">
      <c r="A298" s="95" t="s">
        <v>662</v>
      </c>
      <c r="B298" s="91" t="s">
        <v>1547</v>
      </c>
      <c r="C298" s="2">
        <v>4.84</v>
      </c>
      <c r="D298" s="2">
        <v>2.9</v>
      </c>
      <c r="E298" s="68">
        <v>10.6</v>
      </c>
    </row>
    <row r="299" spans="1:5" s="81" customFormat="1" x14ac:dyDescent="0.25">
      <c r="A299" s="95" t="s">
        <v>663</v>
      </c>
      <c r="B299" s="91" t="s">
        <v>1548</v>
      </c>
      <c r="C299" s="2">
        <v>5.77</v>
      </c>
      <c r="D299" s="2">
        <v>3.46</v>
      </c>
      <c r="E299" s="68">
        <v>4</v>
      </c>
    </row>
    <row r="300" spans="1:5" s="81" customFormat="1" x14ac:dyDescent="0.25">
      <c r="A300" s="93" t="s">
        <v>664</v>
      </c>
      <c r="B300" s="91" t="s">
        <v>895</v>
      </c>
      <c r="C300" s="2">
        <v>531.59</v>
      </c>
      <c r="D300" s="2">
        <v>318.95</v>
      </c>
      <c r="E300" s="1">
        <v>4</v>
      </c>
    </row>
    <row r="301" spans="1:5" s="81" customFormat="1" x14ac:dyDescent="0.25">
      <c r="A301" s="95" t="s">
        <v>617</v>
      </c>
      <c r="B301" s="91" t="s">
        <v>1549</v>
      </c>
      <c r="C301" s="2">
        <v>4.25</v>
      </c>
      <c r="D301" s="2">
        <v>2.5499999999999998</v>
      </c>
      <c r="E301" s="68">
        <v>4</v>
      </c>
    </row>
    <row r="302" spans="1:5" s="81" customFormat="1" x14ac:dyDescent="0.25">
      <c r="A302" s="95" t="s">
        <v>665</v>
      </c>
      <c r="B302" s="91" t="s">
        <v>1550</v>
      </c>
      <c r="C302" s="2">
        <v>5.63</v>
      </c>
      <c r="D302" s="2">
        <v>3.38</v>
      </c>
      <c r="E302" s="68">
        <v>3</v>
      </c>
    </row>
    <row r="303" spans="1:5" s="81" customFormat="1" x14ac:dyDescent="0.25">
      <c r="A303" s="93" t="s">
        <v>666</v>
      </c>
      <c r="B303" s="91" t="s">
        <v>1551</v>
      </c>
      <c r="C303" s="2">
        <v>7.47</v>
      </c>
      <c r="D303" s="2">
        <v>4.4800000000000004</v>
      </c>
      <c r="E303" s="1">
        <v>10.6</v>
      </c>
    </row>
    <row r="304" spans="1:5" s="81" customFormat="1" x14ac:dyDescent="0.25">
      <c r="A304" s="93" t="s">
        <v>667</v>
      </c>
      <c r="B304" s="91" t="s">
        <v>1552</v>
      </c>
      <c r="C304" s="2">
        <v>14.37</v>
      </c>
      <c r="D304" s="2">
        <v>8.6199999999999992</v>
      </c>
      <c r="E304" s="1">
        <v>10.6</v>
      </c>
    </row>
    <row r="305" spans="1:5" s="81" customFormat="1" x14ac:dyDescent="0.25">
      <c r="A305" s="95" t="s">
        <v>668</v>
      </c>
      <c r="B305" s="91" t="s">
        <v>1553</v>
      </c>
      <c r="C305" s="2">
        <v>42.87</v>
      </c>
      <c r="D305" s="2">
        <v>25.72</v>
      </c>
      <c r="E305" s="68">
        <v>1.9</v>
      </c>
    </row>
    <row r="306" spans="1:5" s="81" customFormat="1" x14ac:dyDescent="0.25">
      <c r="A306" s="93" t="s">
        <v>1046</v>
      </c>
      <c r="B306" s="91" t="s">
        <v>1554</v>
      </c>
      <c r="C306" s="2">
        <v>165.92</v>
      </c>
      <c r="D306" s="2">
        <v>99.55</v>
      </c>
      <c r="E306" s="1">
        <v>18.96</v>
      </c>
    </row>
    <row r="307" spans="1:5" s="81" customFormat="1" x14ac:dyDescent="0.25">
      <c r="A307" s="95" t="s">
        <v>669</v>
      </c>
      <c r="B307" s="91" t="s">
        <v>1555</v>
      </c>
      <c r="C307" s="2">
        <v>68.900000000000006</v>
      </c>
      <c r="D307" s="2">
        <v>41.34</v>
      </c>
      <c r="E307" s="68">
        <v>2.4900000000000002</v>
      </c>
    </row>
    <row r="308" spans="1:5" s="81" customFormat="1" x14ac:dyDescent="0.25">
      <c r="A308" s="95" t="s">
        <v>48</v>
      </c>
      <c r="B308" s="91" t="s">
        <v>1556</v>
      </c>
      <c r="C308" s="2">
        <v>56.59</v>
      </c>
      <c r="D308" s="2">
        <v>33.950000000000003</v>
      </c>
      <c r="E308" s="68">
        <v>2.2000000000000002</v>
      </c>
    </row>
    <row r="309" spans="1:5" s="81" customFormat="1" x14ac:dyDescent="0.25">
      <c r="A309" s="95" t="s">
        <v>49</v>
      </c>
      <c r="B309" s="91" t="s">
        <v>1557</v>
      </c>
      <c r="C309" s="2">
        <v>83.97</v>
      </c>
      <c r="D309" s="2">
        <v>50.38</v>
      </c>
      <c r="E309" s="68">
        <v>3.59</v>
      </c>
    </row>
    <row r="310" spans="1:5" s="81" customFormat="1" x14ac:dyDescent="0.25">
      <c r="A310" s="95" t="s">
        <v>50</v>
      </c>
      <c r="B310" s="91" t="s">
        <v>1558</v>
      </c>
      <c r="C310" s="2">
        <v>97.87</v>
      </c>
      <c r="D310" s="2">
        <v>58.72</v>
      </c>
      <c r="E310" s="68">
        <v>1.96</v>
      </c>
    </row>
    <row r="311" spans="1:5" s="81" customFormat="1" x14ac:dyDescent="0.25">
      <c r="A311" s="95" t="s">
        <v>51</v>
      </c>
      <c r="B311" s="91" t="s">
        <v>1559</v>
      </c>
      <c r="C311" s="2">
        <v>174.67</v>
      </c>
      <c r="D311" s="2">
        <v>104.8</v>
      </c>
      <c r="E311" s="68">
        <v>0.91</v>
      </c>
    </row>
    <row r="312" spans="1:5" s="81" customFormat="1" x14ac:dyDescent="0.25">
      <c r="A312" s="95" t="s">
        <v>52</v>
      </c>
      <c r="B312" s="91" t="s">
        <v>1560</v>
      </c>
      <c r="C312" s="2">
        <v>131.44999999999999</v>
      </c>
      <c r="D312" s="2">
        <v>78.87</v>
      </c>
      <c r="E312" s="68">
        <v>3</v>
      </c>
    </row>
    <row r="313" spans="1:5" s="81" customFormat="1" x14ac:dyDescent="0.25">
      <c r="A313" s="95" t="s">
        <v>53</v>
      </c>
      <c r="B313" s="91" t="s">
        <v>1561</v>
      </c>
      <c r="C313" s="2">
        <v>213.97</v>
      </c>
      <c r="D313" s="2">
        <v>128.38</v>
      </c>
      <c r="E313" s="68">
        <v>2</v>
      </c>
    </row>
    <row r="314" spans="1:5" s="81" customFormat="1" x14ac:dyDescent="0.25">
      <c r="A314" s="95" t="s">
        <v>8</v>
      </c>
      <c r="B314" s="91" t="s">
        <v>1562</v>
      </c>
      <c r="C314" s="2">
        <v>41.44</v>
      </c>
      <c r="D314" s="2">
        <v>24.87</v>
      </c>
      <c r="E314" s="68">
        <v>1.57</v>
      </c>
    </row>
    <row r="315" spans="1:5" s="81" customFormat="1" x14ac:dyDescent="0.25">
      <c r="A315" s="95" t="s">
        <v>1047</v>
      </c>
      <c r="B315" s="91" t="s">
        <v>1563</v>
      </c>
      <c r="C315" s="2">
        <v>472.46</v>
      </c>
      <c r="D315" s="2">
        <v>283.47000000000003</v>
      </c>
      <c r="E315" s="68">
        <v>0.3</v>
      </c>
    </row>
    <row r="316" spans="1:5" s="81" customFormat="1" x14ac:dyDescent="0.25">
      <c r="A316" s="93" t="s">
        <v>1048</v>
      </c>
      <c r="B316" s="91" t="s">
        <v>1564</v>
      </c>
      <c r="C316" s="2">
        <v>236.23</v>
      </c>
      <c r="D316" s="2">
        <v>141.74</v>
      </c>
      <c r="E316" s="1">
        <v>0.91</v>
      </c>
    </row>
    <row r="317" spans="1:5" s="81" customFormat="1" x14ac:dyDescent="0.25">
      <c r="A317" s="95" t="s">
        <v>19</v>
      </c>
      <c r="B317" s="91" t="s">
        <v>1565</v>
      </c>
      <c r="C317" s="2">
        <v>45.58</v>
      </c>
      <c r="D317" s="2">
        <v>27.35</v>
      </c>
      <c r="E317" s="68">
        <v>2.31</v>
      </c>
    </row>
    <row r="318" spans="1:5" s="81" customFormat="1" x14ac:dyDescent="0.25">
      <c r="A318" s="93" t="s">
        <v>84</v>
      </c>
      <c r="B318" s="91" t="s">
        <v>1566</v>
      </c>
      <c r="C318" s="2">
        <v>82.41</v>
      </c>
      <c r="D318" s="2">
        <v>49.45</v>
      </c>
      <c r="E318" s="1">
        <v>2.31</v>
      </c>
    </row>
    <row r="319" spans="1:5" s="81" customFormat="1" x14ac:dyDescent="0.25">
      <c r="A319" s="95" t="s">
        <v>670</v>
      </c>
      <c r="B319" s="91" t="s">
        <v>1567</v>
      </c>
      <c r="C319" s="2">
        <v>13.97</v>
      </c>
      <c r="D319" s="2">
        <v>8.3800000000000008</v>
      </c>
      <c r="E319" s="68">
        <v>0.01</v>
      </c>
    </row>
    <row r="320" spans="1:5" s="81" customFormat="1" x14ac:dyDescent="0.25">
      <c r="A320" s="95" t="s">
        <v>671</v>
      </c>
      <c r="B320" s="91" t="s">
        <v>1568</v>
      </c>
      <c r="C320" s="2">
        <v>15.25</v>
      </c>
      <c r="D320" s="2">
        <v>9.15</v>
      </c>
      <c r="E320" s="68">
        <v>0.01</v>
      </c>
    </row>
    <row r="321" spans="1:5" s="81" customFormat="1" x14ac:dyDescent="0.25">
      <c r="A321" s="95" t="s">
        <v>672</v>
      </c>
      <c r="B321" s="91" t="s">
        <v>1569</v>
      </c>
      <c r="C321" s="2">
        <v>19.34</v>
      </c>
      <c r="D321" s="2">
        <v>11.6</v>
      </c>
      <c r="E321" s="68">
        <v>0.88</v>
      </c>
    </row>
    <row r="322" spans="1:5" s="81" customFormat="1" x14ac:dyDescent="0.25">
      <c r="A322" s="95" t="s">
        <v>673</v>
      </c>
      <c r="B322" s="91" t="s">
        <v>1570</v>
      </c>
      <c r="C322" s="2">
        <v>25.97</v>
      </c>
      <c r="D322" s="2">
        <v>15.58</v>
      </c>
      <c r="E322" s="68">
        <v>0</v>
      </c>
    </row>
    <row r="323" spans="1:5" s="81" customFormat="1" x14ac:dyDescent="0.25">
      <c r="A323" s="95" t="s">
        <v>812</v>
      </c>
      <c r="B323" s="91" t="s">
        <v>1571</v>
      </c>
      <c r="C323" s="2">
        <v>33.75</v>
      </c>
      <c r="D323" s="2">
        <v>20.25</v>
      </c>
      <c r="E323" s="68">
        <v>1.57</v>
      </c>
    </row>
    <row r="324" spans="1:5" s="81" customFormat="1" x14ac:dyDescent="0.25">
      <c r="A324" s="95" t="s">
        <v>813</v>
      </c>
      <c r="B324" s="91" t="s">
        <v>1572</v>
      </c>
      <c r="C324" s="2">
        <v>33.75</v>
      </c>
      <c r="D324" s="2">
        <v>20.25</v>
      </c>
      <c r="E324" s="68">
        <v>2.5</v>
      </c>
    </row>
    <row r="325" spans="1:5" s="81" customFormat="1" x14ac:dyDescent="0.25">
      <c r="A325" s="95" t="s">
        <v>814</v>
      </c>
      <c r="B325" s="92" t="s">
        <v>1573</v>
      </c>
      <c r="C325" s="2">
        <v>43.97</v>
      </c>
      <c r="D325" s="2">
        <v>26.38</v>
      </c>
      <c r="E325" s="68">
        <v>1.6</v>
      </c>
    </row>
    <row r="326" spans="1:5" s="81" customFormat="1" x14ac:dyDescent="0.25">
      <c r="A326" s="95" t="s">
        <v>674</v>
      </c>
      <c r="B326" s="91" t="s">
        <v>1574</v>
      </c>
      <c r="C326" s="2">
        <v>21.97</v>
      </c>
      <c r="D326" s="2">
        <v>13.18</v>
      </c>
      <c r="E326" s="68">
        <v>2.5</v>
      </c>
    </row>
    <row r="327" spans="1:5" s="81" customFormat="1" x14ac:dyDescent="0.25">
      <c r="A327" s="95" t="s">
        <v>61</v>
      </c>
      <c r="B327" s="91" t="s">
        <v>1575</v>
      </c>
      <c r="C327" s="2">
        <v>6.99</v>
      </c>
      <c r="D327" s="2">
        <v>4.2</v>
      </c>
      <c r="E327" s="68">
        <v>0.99</v>
      </c>
    </row>
    <row r="328" spans="1:5" s="81" customFormat="1" x14ac:dyDescent="0.25">
      <c r="A328" s="95" t="s">
        <v>815</v>
      </c>
      <c r="B328" s="91" t="s">
        <v>1576</v>
      </c>
      <c r="C328" s="2">
        <v>30.95</v>
      </c>
      <c r="D328" s="2">
        <v>18.57</v>
      </c>
      <c r="E328" s="68">
        <v>0.01</v>
      </c>
    </row>
    <row r="329" spans="1:5" s="81" customFormat="1" x14ac:dyDescent="0.25">
      <c r="A329" s="95" t="s">
        <v>25</v>
      </c>
      <c r="B329" s="91" t="s">
        <v>1577</v>
      </c>
      <c r="C329" s="2">
        <v>19.47</v>
      </c>
      <c r="D329" s="2">
        <v>11.68</v>
      </c>
      <c r="E329" s="68">
        <v>1.2</v>
      </c>
    </row>
    <row r="330" spans="1:5" s="81" customFormat="1" x14ac:dyDescent="0.25">
      <c r="A330" s="95" t="s">
        <v>675</v>
      </c>
      <c r="B330" s="91" t="s">
        <v>1578</v>
      </c>
      <c r="C330" s="2">
        <v>42.97</v>
      </c>
      <c r="D330" s="2">
        <v>25.78</v>
      </c>
      <c r="E330" s="68">
        <v>1.1000000000000001</v>
      </c>
    </row>
    <row r="331" spans="1:5" s="81" customFormat="1" x14ac:dyDescent="0.25">
      <c r="A331" s="95" t="s">
        <v>816</v>
      </c>
      <c r="B331" s="91" t="s">
        <v>1579</v>
      </c>
      <c r="C331" s="2">
        <v>26.97</v>
      </c>
      <c r="D331" s="2">
        <v>16.18</v>
      </c>
      <c r="E331" s="68">
        <v>1.76</v>
      </c>
    </row>
    <row r="332" spans="1:5" s="81" customFormat="1" x14ac:dyDescent="0.25">
      <c r="A332" s="95" t="s">
        <v>817</v>
      </c>
      <c r="B332" s="91" t="s">
        <v>1580</v>
      </c>
      <c r="C332" s="2">
        <v>68.97</v>
      </c>
      <c r="D332" s="2">
        <v>41.38</v>
      </c>
      <c r="E332" s="68">
        <v>1.6</v>
      </c>
    </row>
    <row r="333" spans="1:5" s="81" customFormat="1" x14ac:dyDescent="0.25">
      <c r="A333" s="95" t="s">
        <v>818</v>
      </c>
      <c r="B333" s="91" t="s">
        <v>1581</v>
      </c>
      <c r="C333" s="2">
        <v>53.97</v>
      </c>
      <c r="D333" s="2">
        <v>32.380000000000003</v>
      </c>
      <c r="E333" s="68">
        <v>7</v>
      </c>
    </row>
    <row r="334" spans="1:5" s="81" customFormat="1" x14ac:dyDescent="0.25">
      <c r="A334" s="95" t="s">
        <v>676</v>
      </c>
      <c r="B334" s="91" t="s">
        <v>1582</v>
      </c>
      <c r="C334" s="2">
        <v>19.97</v>
      </c>
      <c r="D334" s="2">
        <v>11.98</v>
      </c>
      <c r="E334" s="68">
        <v>1.6</v>
      </c>
    </row>
    <row r="335" spans="1:5" s="81" customFormat="1" x14ac:dyDescent="0.25">
      <c r="A335" s="95" t="s">
        <v>677</v>
      </c>
      <c r="B335" s="91" t="s">
        <v>678</v>
      </c>
      <c r="C335" s="2">
        <v>2.99</v>
      </c>
      <c r="D335" s="2">
        <v>1.8</v>
      </c>
      <c r="E335" s="68">
        <v>1.79</v>
      </c>
    </row>
    <row r="336" spans="1:5" s="81" customFormat="1" x14ac:dyDescent="0.25">
      <c r="A336" s="95" t="s">
        <v>819</v>
      </c>
      <c r="B336" s="91" t="s">
        <v>1583</v>
      </c>
      <c r="C336" s="2">
        <v>30.35</v>
      </c>
      <c r="D336" s="2">
        <v>18.21</v>
      </c>
      <c r="E336" s="68">
        <v>0.5</v>
      </c>
    </row>
    <row r="337" spans="1:5" s="81" customFormat="1" x14ac:dyDescent="0.25">
      <c r="A337" s="95" t="s">
        <v>679</v>
      </c>
      <c r="B337" s="92" t="s">
        <v>1584</v>
      </c>
      <c r="C337" s="2">
        <v>4.45</v>
      </c>
      <c r="D337" s="2">
        <v>2.67</v>
      </c>
      <c r="E337" s="68">
        <v>4.0999999999999996</v>
      </c>
    </row>
    <row r="338" spans="1:5" s="81" customFormat="1" x14ac:dyDescent="0.25">
      <c r="A338" s="93" t="s">
        <v>820</v>
      </c>
      <c r="B338" s="92" t="s">
        <v>1585</v>
      </c>
      <c r="C338" s="2">
        <v>11.45</v>
      </c>
      <c r="D338" s="2">
        <v>6.87</v>
      </c>
      <c r="E338" s="1">
        <v>4.2</v>
      </c>
    </row>
    <row r="339" spans="1:5" s="81" customFormat="1" x14ac:dyDescent="0.25">
      <c r="A339" s="95" t="s">
        <v>821</v>
      </c>
      <c r="B339" s="91" t="s">
        <v>1586</v>
      </c>
      <c r="C339" s="2">
        <v>31.25</v>
      </c>
      <c r="D339" s="2">
        <v>18.75</v>
      </c>
      <c r="E339" s="68">
        <v>7</v>
      </c>
    </row>
    <row r="340" spans="1:5" s="81" customFormat="1" x14ac:dyDescent="0.25">
      <c r="A340" s="93" t="s">
        <v>822</v>
      </c>
      <c r="B340" s="89" t="s">
        <v>1587</v>
      </c>
      <c r="C340" s="2">
        <v>62.47</v>
      </c>
      <c r="D340" s="2">
        <v>37.479999999999997</v>
      </c>
      <c r="E340" s="1">
        <v>26.46</v>
      </c>
    </row>
    <row r="341" spans="1:5" s="81" customFormat="1" x14ac:dyDescent="0.25">
      <c r="A341" s="93" t="s">
        <v>680</v>
      </c>
      <c r="B341" s="91" t="s">
        <v>1588</v>
      </c>
      <c r="C341" s="2">
        <v>21.87</v>
      </c>
      <c r="D341" s="2">
        <v>13.12</v>
      </c>
      <c r="E341" s="1">
        <v>1.85</v>
      </c>
    </row>
    <row r="342" spans="1:5" s="81" customFormat="1" x14ac:dyDescent="0.25">
      <c r="A342" s="93" t="s">
        <v>681</v>
      </c>
      <c r="B342" s="91" t="s">
        <v>1589</v>
      </c>
      <c r="C342" s="2">
        <v>23.97</v>
      </c>
      <c r="D342" s="2">
        <v>14.38</v>
      </c>
      <c r="E342" s="1">
        <v>1.85</v>
      </c>
    </row>
    <row r="343" spans="1:5" s="81" customFormat="1" x14ac:dyDescent="0.25">
      <c r="A343" s="93" t="s">
        <v>823</v>
      </c>
      <c r="B343" s="91" t="s">
        <v>1590</v>
      </c>
      <c r="C343" s="2">
        <v>25.45</v>
      </c>
      <c r="D343" s="2">
        <v>15.27</v>
      </c>
      <c r="E343" s="1">
        <v>3</v>
      </c>
    </row>
    <row r="344" spans="1:5" s="81" customFormat="1" x14ac:dyDescent="0.25">
      <c r="A344" s="93" t="s">
        <v>16</v>
      </c>
      <c r="B344" s="91" t="s">
        <v>1591</v>
      </c>
      <c r="C344" s="2">
        <v>21.76</v>
      </c>
      <c r="D344" s="2">
        <v>13.05</v>
      </c>
      <c r="E344" s="1">
        <v>3.04</v>
      </c>
    </row>
    <row r="345" spans="1:5" s="81" customFormat="1" x14ac:dyDescent="0.25">
      <c r="A345" s="93" t="s">
        <v>824</v>
      </c>
      <c r="B345" s="91" t="s">
        <v>1592</v>
      </c>
      <c r="C345" s="2">
        <v>248.02</v>
      </c>
      <c r="D345" s="2">
        <v>148.81</v>
      </c>
      <c r="E345" s="1">
        <v>5</v>
      </c>
    </row>
    <row r="346" spans="1:5" s="81" customFormat="1" x14ac:dyDescent="0.25">
      <c r="A346" s="93" t="s">
        <v>1049</v>
      </c>
      <c r="B346" s="91" t="s">
        <v>1593</v>
      </c>
      <c r="C346" s="2">
        <v>23.94</v>
      </c>
      <c r="D346" s="2">
        <v>14.36</v>
      </c>
      <c r="E346" s="1">
        <v>6</v>
      </c>
    </row>
    <row r="347" spans="1:5" s="81" customFormat="1" x14ac:dyDescent="0.25">
      <c r="A347" s="93" t="s">
        <v>10</v>
      </c>
      <c r="B347" s="91" t="s">
        <v>1594</v>
      </c>
      <c r="C347" s="2">
        <v>64.47</v>
      </c>
      <c r="D347" s="2">
        <v>38.68</v>
      </c>
      <c r="E347" s="1">
        <v>24</v>
      </c>
    </row>
    <row r="348" spans="1:5" s="81" customFormat="1" x14ac:dyDescent="0.25">
      <c r="A348" s="93" t="s">
        <v>825</v>
      </c>
      <c r="B348" s="91" t="s">
        <v>1595</v>
      </c>
      <c r="C348" s="2">
        <v>734.96</v>
      </c>
      <c r="D348" s="2">
        <v>440.97</v>
      </c>
      <c r="E348" s="1">
        <v>0.09</v>
      </c>
    </row>
    <row r="349" spans="1:5" s="81" customFormat="1" x14ac:dyDescent="0.25">
      <c r="A349" s="93" t="s">
        <v>1050</v>
      </c>
      <c r="B349" s="91" t="s">
        <v>1596</v>
      </c>
      <c r="C349" s="2">
        <v>367.48</v>
      </c>
      <c r="D349" s="2">
        <v>220.49</v>
      </c>
      <c r="E349" s="1">
        <v>0.13</v>
      </c>
    </row>
    <row r="350" spans="1:5" s="81" customFormat="1" x14ac:dyDescent="0.25">
      <c r="A350" s="93" t="s">
        <v>20</v>
      </c>
      <c r="B350" s="89" t="s">
        <v>1597</v>
      </c>
      <c r="C350" s="2">
        <v>70.92</v>
      </c>
      <c r="D350" s="2">
        <v>42.55</v>
      </c>
      <c r="E350" s="1">
        <v>0.11</v>
      </c>
    </row>
    <row r="351" spans="1:5" s="81" customFormat="1" x14ac:dyDescent="0.25">
      <c r="A351" s="93" t="s">
        <v>85</v>
      </c>
      <c r="B351" s="89" t="s">
        <v>1598</v>
      </c>
      <c r="C351" s="2">
        <v>101.81</v>
      </c>
      <c r="D351" s="2">
        <v>61.09</v>
      </c>
      <c r="E351" s="1">
        <v>0.26</v>
      </c>
    </row>
    <row r="352" spans="1:5" s="81" customFormat="1" x14ac:dyDescent="0.25">
      <c r="A352" s="93" t="s">
        <v>682</v>
      </c>
      <c r="B352" s="91" t="s">
        <v>1599</v>
      </c>
      <c r="C352" s="2">
        <v>21.62</v>
      </c>
      <c r="D352" s="2">
        <v>12.97</v>
      </c>
      <c r="E352" s="1">
        <v>0.11</v>
      </c>
    </row>
    <row r="353" spans="1:5" s="81" customFormat="1" x14ac:dyDescent="0.25">
      <c r="A353" s="93" t="s">
        <v>1051</v>
      </c>
      <c r="B353" s="91" t="s">
        <v>1600</v>
      </c>
      <c r="C353" s="2">
        <v>21.62</v>
      </c>
      <c r="D353" s="2">
        <v>12.97</v>
      </c>
      <c r="E353" s="1">
        <v>0.26</v>
      </c>
    </row>
    <row r="354" spans="1:5" s="81" customFormat="1" x14ac:dyDescent="0.25">
      <c r="A354" s="93" t="s">
        <v>683</v>
      </c>
      <c r="B354" s="91" t="s">
        <v>1601</v>
      </c>
      <c r="C354" s="2">
        <v>22.95</v>
      </c>
      <c r="D354" s="2">
        <v>13.77</v>
      </c>
      <c r="E354" s="1">
        <v>1.25</v>
      </c>
    </row>
    <row r="355" spans="1:5" s="81" customFormat="1" x14ac:dyDescent="0.25">
      <c r="A355" s="93" t="s">
        <v>1052</v>
      </c>
      <c r="B355" s="91" t="s">
        <v>1602</v>
      </c>
      <c r="C355" s="2">
        <v>22.95</v>
      </c>
      <c r="D355" s="2">
        <v>13.77</v>
      </c>
      <c r="E355" s="1">
        <v>0.11</v>
      </c>
    </row>
    <row r="356" spans="1:5" s="81" customFormat="1" x14ac:dyDescent="0.25">
      <c r="A356" s="93" t="s">
        <v>684</v>
      </c>
      <c r="B356" s="91" t="s">
        <v>1603</v>
      </c>
      <c r="C356" s="2">
        <v>23.24</v>
      </c>
      <c r="D356" s="2">
        <v>13.95</v>
      </c>
      <c r="E356" s="1">
        <v>0.11</v>
      </c>
    </row>
    <row r="357" spans="1:5" s="81" customFormat="1" x14ac:dyDescent="0.25">
      <c r="A357" s="93" t="s">
        <v>685</v>
      </c>
      <c r="B357" s="91" t="s">
        <v>1604</v>
      </c>
      <c r="C357" s="2">
        <v>27.24</v>
      </c>
      <c r="D357" s="2">
        <v>16.34</v>
      </c>
      <c r="E357" s="1">
        <v>1.3</v>
      </c>
    </row>
    <row r="358" spans="1:5" s="81" customFormat="1" x14ac:dyDescent="0.25">
      <c r="A358" s="93" t="s">
        <v>1053</v>
      </c>
      <c r="B358" s="91" t="s">
        <v>1605</v>
      </c>
      <c r="C358" s="2">
        <v>27.24</v>
      </c>
      <c r="D358" s="2">
        <v>16.34</v>
      </c>
      <c r="E358" s="1">
        <v>1.78</v>
      </c>
    </row>
    <row r="359" spans="1:5" s="81" customFormat="1" x14ac:dyDescent="0.25">
      <c r="A359" s="93" t="s">
        <v>686</v>
      </c>
      <c r="B359" s="91" t="s">
        <v>1606</v>
      </c>
      <c r="C359" s="2">
        <v>33.869999999999997</v>
      </c>
      <c r="D359" s="2">
        <v>20.32</v>
      </c>
      <c r="E359" s="1">
        <v>2</v>
      </c>
    </row>
    <row r="360" spans="1:5" s="81" customFormat="1" x14ac:dyDescent="0.25">
      <c r="A360" s="93" t="s">
        <v>826</v>
      </c>
      <c r="B360" s="91" t="s">
        <v>1607</v>
      </c>
      <c r="C360" s="2">
        <v>40.54</v>
      </c>
      <c r="D360" s="2">
        <v>24.32</v>
      </c>
      <c r="E360" s="1">
        <v>0.13</v>
      </c>
    </row>
    <row r="361" spans="1:5" s="81" customFormat="1" x14ac:dyDescent="0.25">
      <c r="A361" s="93" t="s">
        <v>827</v>
      </c>
      <c r="B361" s="91" t="s">
        <v>1608</v>
      </c>
      <c r="C361" s="2">
        <v>40.54</v>
      </c>
      <c r="D361" s="2">
        <v>24.32</v>
      </c>
      <c r="E361" s="1">
        <v>0.2</v>
      </c>
    </row>
    <row r="362" spans="1:5" s="81" customFormat="1" x14ac:dyDescent="0.25">
      <c r="A362" s="93" t="s">
        <v>828</v>
      </c>
      <c r="B362" s="91" t="s">
        <v>1609</v>
      </c>
      <c r="C362" s="2">
        <v>40.340000000000003</v>
      </c>
      <c r="D362" s="2">
        <v>24.2</v>
      </c>
      <c r="E362" s="1">
        <v>0.33</v>
      </c>
    </row>
    <row r="363" spans="1:5" s="81" customFormat="1" x14ac:dyDescent="0.25">
      <c r="A363" s="93" t="s">
        <v>1054</v>
      </c>
      <c r="B363" s="91" t="s">
        <v>1610</v>
      </c>
      <c r="C363" s="2">
        <v>40.340000000000003</v>
      </c>
      <c r="D363" s="2">
        <v>24.2</v>
      </c>
      <c r="E363" s="1">
        <v>0.2</v>
      </c>
    </row>
    <row r="364" spans="1:5" s="81" customFormat="1" x14ac:dyDescent="0.25">
      <c r="A364" s="93" t="s">
        <v>829</v>
      </c>
      <c r="B364" s="91" t="s">
        <v>1611</v>
      </c>
      <c r="C364" s="2">
        <v>39.97</v>
      </c>
      <c r="D364" s="2">
        <v>23.98</v>
      </c>
      <c r="E364" s="1">
        <v>0.02</v>
      </c>
    </row>
    <row r="365" spans="1:5" s="81" customFormat="1" x14ac:dyDescent="0.25">
      <c r="A365" s="93" t="s">
        <v>830</v>
      </c>
      <c r="B365" s="91" t="s">
        <v>1612</v>
      </c>
      <c r="C365" s="2">
        <v>39.74</v>
      </c>
      <c r="D365" s="2">
        <v>23.85</v>
      </c>
      <c r="E365" s="1">
        <v>0.25</v>
      </c>
    </row>
    <row r="366" spans="1:5" s="81" customFormat="1" x14ac:dyDescent="0.25">
      <c r="A366" s="93" t="s">
        <v>831</v>
      </c>
      <c r="B366" s="91" t="s">
        <v>1613</v>
      </c>
      <c r="C366" s="2">
        <v>43.47</v>
      </c>
      <c r="D366" s="2">
        <v>26.08</v>
      </c>
      <c r="E366" s="1">
        <v>0.2</v>
      </c>
    </row>
    <row r="367" spans="1:5" s="81" customFormat="1" x14ac:dyDescent="0.25">
      <c r="A367" s="93" t="s">
        <v>687</v>
      </c>
      <c r="B367" s="91" t="s">
        <v>1614</v>
      </c>
      <c r="C367" s="2">
        <v>27.49</v>
      </c>
      <c r="D367" s="2">
        <v>16.489999999999998</v>
      </c>
      <c r="E367" s="1">
        <v>2</v>
      </c>
    </row>
    <row r="368" spans="1:5" s="81" customFormat="1" x14ac:dyDescent="0.25">
      <c r="A368" s="93" t="s">
        <v>62</v>
      </c>
      <c r="B368" s="91" t="s">
        <v>1615</v>
      </c>
      <c r="C368" s="2">
        <v>7.75</v>
      </c>
      <c r="D368" s="2">
        <v>4.6500000000000004</v>
      </c>
      <c r="E368" s="1">
        <v>0.13</v>
      </c>
    </row>
    <row r="369" spans="1:5" s="81" customFormat="1" x14ac:dyDescent="0.25">
      <c r="A369" s="93" t="s">
        <v>832</v>
      </c>
      <c r="B369" s="91" t="s">
        <v>1616</v>
      </c>
      <c r="C369" s="2">
        <v>34.49</v>
      </c>
      <c r="D369" s="2">
        <v>20.7</v>
      </c>
      <c r="E369" s="1">
        <v>0.13</v>
      </c>
    </row>
    <row r="370" spans="1:5" s="81" customFormat="1" x14ac:dyDescent="0.25">
      <c r="A370" s="93" t="s">
        <v>1055</v>
      </c>
      <c r="B370" s="91" t="s">
        <v>1617</v>
      </c>
      <c r="C370" s="2">
        <v>35.950000000000003</v>
      </c>
      <c r="D370" s="2">
        <v>20.94</v>
      </c>
      <c r="E370" s="1">
        <v>0.11</v>
      </c>
    </row>
    <row r="371" spans="1:5" s="81" customFormat="1" x14ac:dyDescent="0.25">
      <c r="A371" s="93" t="s">
        <v>26</v>
      </c>
      <c r="B371" s="91" t="s">
        <v>1618</v>
      </c>
      <c r="C371" s="2">
        <v>22.99</v>
      </c>
      <c r="D371" s="2">
        <v>13.79</v>
      </c>
      <c r="E371" s="1">
        <v>0.2</v>
      </c>
    </row>
    <row r="372" spans="1:5" s="81" customFormat="1" x14ac:dyDescent="0.25">
      <c r="A372" s="93" t="s">
        <v>1056</v>
      </c>
      <c r="B372" s="91" t="s">
        <v>1619</v>
      </c>
      <c r="C372" s="2">
        <v>22.99</v>
      </c>
      <c r="D372" s="2">
        <v>13.79</v>
      </c>
      <c r="E372" s="1">
        <v>0.18</v>
      </c>
    </row>
    <row r="373" spans="1:5" s="81" customFormat="1" x14ac:dyDescent="0.25">
      <c r="A373" s="93" t="s">
        <v>688</v>
      </c>
      <c r="B373" s="91" t="s">
        <v>1620</v>
      </c>
      <c r="C373" s="2">
        <v>42.49</v>
      </c>
      <c r="D373" s="2">
        <v>25.49</v>
      </c>
      <c r="E373" s="1">
        <v>0.33</v>
      </c>
    </row>
    <row r="374" spans="1:5" s="81" customFormat="1" x14ac:dyDescent="0.25">
      <c r="A374" s="93" t="s">
        <v>833</v>
      </c>
      <c r="B374" s="91" t="s">
        <v>1621</v>
      </c>
      <c r="C374" s="2">
        <v>30.87</v>
      </c>
      <c r="D374" s="2">
        <v>18.52</v>
      </c>
      <c r="E374" s="1">
        <v>0.11</v>
      </c>
    </row>
    <row r="375" spans="1:5" s="81" customFormat="1" x14ac:dyDescent="0.25">
      <c r="A375" s="93" t="s">
        <v>1057</v>
      </c>
      <c r="B375" s="92" t="s">
        <v>1622</v>
      </c>
      <c r="C375" s="2">
        <v>42.49</v>
      </c>
      <c r="D375" s="2">
        <v>25.49</v>
      </c>
      <c r="E375" s="1">
        <v>0.26</v>
      </c>
    </row>
    <row r="376" spans="1:5" s="81" customFormat="1" x14ac:dyDescent="0.25">
      <c r="A376" s="93" t="s">
        <v>834</v>
      </c>
      <c r="B376" s="91" t="s">
        <v>1623</v>
      </c>
      <c r="C376" s="2">
        <v>69.739999999999995</v>
      </c>
      <c r="D376" s="2">
        <v>41.84</v>
      </c>
      <c r="E376" s="1">
        <v>0.28999999999999998</v>
      </c>
    </row>
    <row r="377" spans="1:5" s="81" customFormat="1" x14ac:dyDescent="0.25">
      <c r="A377" s="93" t="s">
        <v>835</v>
      </c>
      <c r="B377" s="91" t="s">
        <v>1624</v>
      </c>
      <c r="C377" s="2">
        <v>60.47</v>
      </c>
      <c r="D377" s="2">
        <v>36.28</v>
      </c>
      <c r="E377" s="1">
        <v>1.3</v>
      </c>
    </row>
    <row r="378" spans="1:5" s="81" customFormat="1" x14ac:dyDescent="0.25">
      <c r="A378" s="93" t="s">
        <v>689</v>
      </c>
      <c r="B378" s="92" t="s">
        <v>1625</v>
      </c>
      <c r="C378" s="2">
        <v>43.79</v>
      </c>
      <c r="D378" s="2">
        <v>26.27</v>
      </c>
      <c r="E378" s="1">
        <v>0.13</v>
      </c>
    </row>
    <row r="379" spans="1:5" s="81" customFormat="1" x14ac:dyDescent="0.25">
      <c r="A379" s="93" t="s">
        <v>690</v>
      </c>
      <c r="B379" s="92" t="s">
        <v>1626</v>
      </c>
      <c r="C379" s="2">
        <v>46.74</v>
      </c>
      <c r="D379" s="2">
        <v>28.04</v>
      </c>
      <c r="E379" s="1">
        <v>0.15</v>
      </c>
    </row>
    <row r="380" spans="1:5" s="81" customFormat="1" x14ac:dyDescent="0.25">
      <c r="A380" s="93" t="s">
        <v>691</v>
      </c>
      <c r="B380" s="91" t="s">
        <v>1627</v>
      </c>
      <c r="C380" s="2">
        <v>31.47</v>
      </c>
      <c r="D380" s="2">
        <v>18.88</v>
      </c>
      <c r="E380" s="1">
        <v>1.35</v>
      </c>
    </row>
    <row r="381" spans="1:5" s="81" customFormat="1" x14ac:dyDescent="0.25">
      <c r="A381" s="93" t="s">
        <v>692</v>
      </c>
      <c r="B381" s="89" t="s">
        <v>693</v>
      </c>
      <c r="C381" s="2">
        <v>2.99</v>
      </c>
      <c r="D381" s="2">
        <v>1.8</v>
      </c>
      <c r="E381" s="1">
        <v>2.25</v>
      </c>
    </row>
    <row r="382" spans="1:5" s="81" customFormat="1" x14ac:dyDescent="0.25">
      <c r="A382" s="93" t="s">
        <v>694</v>
      </c>
      <c r="B382" s="91" t="s">
        <v>695</v>
      </c>
      <c r="C382" s="2">
        <v>2.99</v>
      </c>
      <c r="D382" s="2">
        <v>1.79</v>
      </c>
      <c r="E382" s="1">
        <v>2</v>
      </c>
    </row>
    <row r="383" spans="1:5" s="81" customFormat="1" x14ac:dyDescent="0.25">
      <c r="A383" s="93" t="s">
        <v>696</v>
      </c>
      <c r="B383" s="91" t="s">
        <v>697</v>
      </c>
      <c r="C383" s="2">
        <v>2.99</v>
      </c>
      <c r="D383" s="2">
        <v>1.8</v>
      </c>
      <c r="E383" s="1">
        <v>0.15</v>
      </c>
    </row>
    <row r="384" spans="1:5" s="81" customFormat="1" x14ac:dyDescent="0.25">
      <c r="A384" s="93" t="s">
        <v>836</v>
      </c>
      <c r="B384" s="91" t="s">
        <v>1628</v>
      </c>
      <c r="C384" s="2">
        <v>36.94</v>
      </c>
      <c r="D384" s="2">
        <v>22.17</v>
      </c>
      <c r="E384" s="1">
        <v>0.2</v>
      </c>
    </row>
    <row r="385" spans="1:5" s="81" customFormat="1" x14ac:dyDescent="0.25">
      <c r="A385" s="93" t="s">
        <v>698</v>
      </c>
      <c r="B385" s="91" t="s">
        <v>1629</v>
      </c>
      <c r="C385" s="2">
        <v>4.95</v>
      </c>
      <c r="D385" s="2">
        <v>2.97</v>
      </c>
      <c r="E385" s="1">
        <v>0.44</v>
      </c>
    </row>
    <row r="386" spans="1:5" s="81" customFormat="1" x14ac:dyDescent="0.25">
      <c r="A386" s="93" t="s">
        <v>837</v>
      </c>
      <c r="B386" s="91" t="s">
        <v>1630</v>
      </c>
      <c r="C386" s="2">
        <v>12.95</v>
      </c>
      <c r="D386" s="2">
        <v>7.77</v>
      </c>
      <c r="E386" s="1">
        <v>0.2</v>
      </c>
    </row>
    <row r="387" spans="1:5" s="81" customFormat="1" x14ac:dyDescent="0.25">
      <c r="A387" s="93" t="s">
        <v>838</v>
      </c>
      <c r="B387" s="91" t="s">
        <v>1631</v>
      </c>
      <c r="C387" s="2">
        <v>36.590000000000003</v>
      </c>
      <c r="D387" s="2">
        <v>21.95</v>
      </c>
      <c r="E387" s="1">
        <v>0.03</v>
      </c>
    </row>
    <row r="388" spans="1:5" s="81" customFormat="1" x14ac:dyDescent="0.25">
      <c r="A388" s="93" t="s">
        <v>839</v>
      </c>
      <c r="B388" s="91" t="s">
        <v>1632</v>
      </c>
      <c r="C388" s="2">
        <v>36.590000000000003</v>
      </c>
      <c r="D388" s="2">
        <v>21.95</v>
      </c>
      <c r="E388" s="1">
        <v>0.35</v>
      </c>
    </row>
    <row r="389" spans="1:5" s="81" customFormat="1" x14ac:dyDescent="0.25">
      <c r="A389" s="93" t="s">
        <v>699</v>
      </c>
      <c r="B389" s="91" t="s">
        <v>1633</v>
      </c>
      <c r="C389" s="2">
        <v>27.14</v>
      </c>
      <c r="D389" s="2">
        <v>16.28</v>
      </c>
      <c r="E389" s="1">
        <v>0.2</v>
      </c>
    </row>
    <row r="390" spans="1:5" s="81" customFormat="1" x14ac:dyDescent="0.25">
      <c r="A390" s="93" t="s">
        <v>840</v>
      </c>
      <c r="B390" s="91" t="s">
        <v>1634</v>
      </c>
      <c r="C390" s="2">
        <v>39.47</v>
      </c>
      <c r="D390" s="2">
        <v>23.68</v>
      </c>
      <c r="E390" s="1">
        <v>0.33</v>
      </c>
    </row>
    <row r="391" spans="1:5" s="81" customFormat="1" x14ac:dyDescent="0.25">
      <c r="A391" s="93" t="s">
        <v>700</v>
      </c>
      <c r="B391" s="89" t="s">
        <v>1635</v>
      </c>
      <c r="C391" s="2">
        <v>27.44</v>
      </c>
      <c r="D391" s="2">
        <v>16.47</v>
      </c>
      <c r="E391" s="1">
        <v>0.51</v>
      </c>
    </row>
    <row r="392" spans="1:5" s="81" customFormat="1" x14ac:dyDescent="0.25">
      <c r="A392" s="93" t="s">
        <v>1058</v>
      </c>
      <c r="B392" s="91" t="s">
        <v>1636</v>
      </c>
      <c r="C392" s="2">
        <v>27.44</v>
      </c>
      <c r="D392" s="2">
        <v>16.47</v>
      </c>
      <c r="E392" s="1">
        <v>0.13</v>
      </c>
    </row>
    <row r="393" spans="1:5" s="81" customFormat="1" x14ac:dyDescent="0.25">
      <c r="A393" s="93" t="s">
        <v>701</v>
      </c>
      <c r="B393" s="89" t="s">
        <v>1637</v>
      </c>
      <c r="C393" s="2">
        <v>22.19</v>
      </c>
      <c r="D393" s="2">
        <v>13.31</v>
      </c>
      <c r="E393" s="1">
        <v>0.11</v>
      </c>
    </row>
    <row r="394" spans="1:5" s="81" customFormat="1" x14ac:dyDescent="0.25">
      <c r="A394" s="93" t="s">
        <v>702</v>
      </c>
      <c r="B394" s="91" t="s">
        <v>1638</v>
      </c>
      <c r="C394" s="2">
        <v>32.47</v>
      </c>
      <c r="D394" s="2">
        <v>19.48</v>
      </c>
      <c r="E394" s="1">
        <v>0.02</v>
      </c>
    </row>
    <row r="395" spans="1:5" s="81" customFormat="1" x14ac:dyDescent="0.25">
      <c r="A395" s="93" t="s">
        <v>703</v>
      </c>
      <c r="B395" s="91" t="s">
        <v>1639</v>
      </c>
      <c r="C395" s="2">
        <v>3.25</v>
      </c>
      <c r="D395" s="2">
        <v>1.95</v>
      </c>
      <c r="E395" s="1">
        <v>0.15</v>
      </c>
    </row>
    <row r="396" spans="1:5" s="81" customFormat="1" x14ac:dyDescent="0.25">
      <c r="A396" s="93" t="s">
        <v>704</v>
      </c>
      <c r="B396" s="91" t="s">
        <v>1640</v>
      </c>
      <c r="C396" s="2">
        <v>27.49</v>
      </c>
      <c r="D396" s="2">
        <v>16.5</v>
      </c>
      <c r="E396" s="1">
        <v>0.15</v>
      </c>
    </row>
    <row r="397" spans="1:5" s="81" customFormat="1" x14ac:dyDescent="0.25">
      <c r="A397" s="93" t="s">
        <v>1059</v>
      </c>
      <c r="B397" s="91" t="s">
        <v>1641</v>
      </c>
      <c r="C397" s="2">
        <v>27.49</v>
      </c>
      <c r="D397" s="2">
        <v>16.5</v>
      </c>
      <c r="E397" s="1">
        <v>3</v>
      </c>
    </row>
    <row r="398" spans="1:5" s="81" customFormat="1" x14ac:dyDescent="0.25">
      <c r="A398" s="93" t="s">
        <v>705</v>
      </c>
      <c r="B398" s="91" t="s">
        <v>1642</v>
      </c>
      <c r="C398" s="2">
        <v>31.14</v>
      </c>
      <c r="D398" s="2">
        <v>18.68</v>
      </c>
      <c r="E398" s="1">
        <v>0.35</v>
      </c>
    </row>
    <row r="399" spans="1:5" s="81" customFormat="1" x14ac:dyDescent="0.25">
      <c r="A399" s="93" t="s">
        <v>841</v>
      </c>
      <c r="B399" s="91" t="s">
        <v>1643</v>
      </c>
      <c r="C399" s="2">
        <v>32.74</v>
      </c>
      <c r="D399" s="2">
        <v>19.649999999999999</v>
      </c>
      <c r="E399" s="1">
        <v>0.55000000000000004</v>
      </c>
    </row>
    <row r="400" spans="1:5" s="81" customFormat="1" x14ac:dyDescent="0.25">
      <c r="A400" s="93" t="s">
        <v>842</v>
      </c>
      <c r="B400" s="91" t="s">
        <v>1644</v>
      </c>
      <c r="C400" s="2">
        <v>78.94</v>
      </c>
      <c r="D400" s="2">
        <v>47.36</v>
      </c>
      <c r="E400" s="1">
        <v>0.49</v>
      </c>
    </row>
    <row r="401" spans="1:5" s="81" customFormat="1" x14ac:dyDescent="0.25">
      <c r="A401" s="93" t="s">
        <v>843</v>
      </c>
      <c r="B401" s="91" t="s">
        <v>1645</v>
      </c>
      <c r="C401" s="2">
        <v>32.79</v>
      </c>
      <c r="D401" s="2">
        <v>19.670000000000002</v>
      </c>
      <c r="E401" s="1">
        <v>0.66</v>
      </c>
    </row>
    <row r="402" spans="1:5" s="81" customFormat="1" x14ac:dyDescent="0.25">
      <c r="A402" s="93" t="s">
        <v>1060</v>
      </c>
      <c r="B402" s="91" t="s">
        <v>1646</v>
      </c>
      <c r="C402" s="2">
        <v>332.99</v>
      </c>
      <c r="D402" s="2">
        <v>199.79</v>
      </c>
      <c r="E402" s="1">
        <v>0.22</v>
      </c>
    </row>
    <row r="403" spans="1:5" s="81" customFormat="1" x14ac:dyDescent="0.25">
      <c r="A403" s="93" t="s">
        <v>844</v>
      </c>
      <c r="B403" s="91" t="s">
        <v>1647</v>
      </c>
      <c r="C403" s="2">
        <v>499.94</v>
      </c>
      <c r="D403" s="2">
        <v>299.95999999999998</v>
      </c>
      <c r="E403" s="1">
        <v>0.55000000000000004</v>
      </c>
    </row>
    <row r="404" spans="1:5" s="81" customFormat="1" x14ac:dyDescent="0.25">
      <c r="A404" s="93" t="s">
        <v>1061</v>
      </c>
      <c r="B404" s="91" t="s">
        <v>1648</v>
      </c>
      <c r="C404" s="2">
        <v>249</v>
      </c>
      <c r="D404" s="2">
        <v>149.4</v>
      </c>
      <c r="E404" s="1">
        <v>0.44</v>
      </c>
    </row>
    <row r="405" spans="1:5" s="81" customFormat="1" x14ac:dyDescent="0.25">
      <c r="A405" s="93" t="s">
        <v>845</v>
      </c>
      <c r="B405" s="91" t="s">
        <v>846</v>
      </c>
      <c r="C405" s="2">
        <v>363.49</v>
      </c>
      <c r="D405" s="2">
        <v>218.09</v>
      </c>
      <c r="E405" s="1">
        <v>0.55000000000000004</v>
      </c>
    </row>
    <row r="406" spans="1:5" s="81" customFormat="1" x14ac:dyDescent="0.25">
      <c r="A406" s="93" t="s">
        <v>847</v>
      </c>
      <c r="B406" s="91" t="s">
        <v>1649</v>
      </c>
      <c r="C406" s="2">
        <v>732.94</v>
      </c>
      <c r="D406" s="2">
        <v>439.76</v>
      </c>
      <c r="E406" s="1">
        <v>0.44</v>
      </c>
    </row>
    <row r="407" spans="1:5" s="81" customFormat="1" x14ac:dyDescent="0.25">
      <c r="A407" s="93" t="s">
        <v>1062</v>
      </c>
      <c r="B407" s="91" t="s">
        <v>1650</v>
      </c>
      <c r="C407" s="2">
        <v>359</v>
      </c>
      <c r="D407" s="2">
        <v>215.4</v>
      </c>
      <c r="E407" s="1">
        <v>0.77</v>
      </c>
    </row>
    <row r="408" spans="1:5" s="81" customFormat="1" x14ac:dyDescent="0.25">
      <c r="A408" s="93" t="s">
        <v>848</v>
      </c>
      <c r="B408" s="91" t="s">
        <v>849</v>
      </c>
      <c r="C408" s="2">
        <v>475.49</v>
      </c>
      <c r="D408" s="2">
        <v>285.29000000000002</v>
      </c>
      <c r="E408" s="1">
        <v>0.04</v>
      </c>
    </row>
    <row r="409" spans="1:5" s="81" customFormat="1" x14ac:dyDescent="0.25">
      <c r="A409" s="93" t="s">
        <v>850</v>
      </c>
      <c r="B409" s="91" t="s">
        <v>1651</v>
      </c>
      <c r="C409" s="2">
        <v>1011.98</v>
      </c>
      <c r="D409" s="2">
        <v>607.19000000000005</v>
      </c>
      <c r="E409" s="1">
        <v>0.56999999999999995</v>
      </c>
    </row>
    <row r="410" spans="1:5" s="81" customFormat="1" x14ac:dyDescent="0.25">
      <c r="A410" s="93" t="s">
        <v>1063</v>
      </c>
      <c r="B410" s="91" t="s">
        <v>1652</v>
      </c>
      <c r="C410" s="2">
        <v>453.49</v>
      </c>
      <c r="D410" s="2">
        <v>272.08999999999997</v>
      </c>
      <c r="E410" s="1">
        <v>0.55000000000000004</v>
      </c>
    </row>
    <row r="411" spans="1:5" s="81" customFormat="1" x14ac:dyDescent="0.25">
      <c r="A411" s="93" t="s">
        <v>851</v>
      </c>
      <c r="B411" s="91" t="s">
        <v>1653</v>
      </c>
      <c r="C411" s="2">
        <v>1242.97</v>
      </c>
      <c r="D411" s="2">
        <v>745.78</v>
      </c>
      <c r="E411" s="1">
        <v>0.55000000000000004</v>
      </c>
    </row>
    <row r="412" spans="1:5" s="81" customFormat="1" x14ac:dyDescent="0.25">
      <c r="A412" s="93" t="s">
        <v>1064</v>
      </c>
      <c r="B412" s="91" t="s">
        <v>1654</v>
      </c>
      <c r="C412" s="2">
        <v>524.19000000000005</v>
      </c>
      <c r="D412" s="2">
        <v>314.51</v>
      </c>
      <c r="E412" s="1">
        <v>0.68</v>
      </c>
    </row>
    <row r="413" spans="1:5" s="81" customFormat="1" x14ac:dyDescent="0.25">
      <c r="A413" s="93" t="s">
        <v>17</v>
      </c>
      <c r="B413" s="92" t="s">
        <v>1655</v>
      </c>
      <c r="C413" s="2">
        <v>33.85</v>
      </c>
      <c r="D413" s="2">
        <v>20.309999999999999</v>
      </c>
      <c r="E413" s="1">
        <v>0.03</v>
      </c>
    </row>
    <row r="414" spans="1:5" s="81" customFormat="1" x14ac:dyDescent="0.25">
      <c r="A414" s="93" t="s">
        <v>852</v>
      </c>
      <c r="B414" s="91" t="s">
        <v>1656</v>
      </c>
      <c r="C414" s="2">
        <v>385.91</v>
      </c>
      <c r="D414" s="2">
        <v>231.55</v>
      </c>
      <c r="E414" s="1">
        <v>0.33</v>
      </c>
    </row>
    <row r="415" spans="1:5" s="81" customFormat="1" x14ac:dyDescent="0.25">
      <c r="A415" s="93" t="s">
        <v>1065</v>
      </c>
      <c r="B415" s="89" t="s">
        <v>1657</v>
      </c>
      <c r="C415" s="2">
        <v>37.24</v>
      </c>
      <c r="D415" s="2">
        <v>22.34</v>
      </c>
      <c r="E415" s="1">
        <v>0.22</v>
      </c>
    </row>
    <row r="416" spans="1:5" s="81" customFormat="1" x14ac:dyDescent="0.25">
      <c r="A416" s="93" t="s">
        <v>706</v>
      </c>
      <c r="B416" s="89" t="s">
        <v>707</v>
      </c>
      <c r="C416" s="2">
        <v>8.59</v>
      </c>
      <c r="D416" s="2">
        <v>5.16</v>
      </c>
      <c r="E416" s="1">
        <v>0.22</v>
      </c>
    </row>
    <row r="417" spans="1:5" s="81" customFormat="1" x14ac:dyDescent="0.25">
      <c r="A417" s="93" t="s">
        <v>708</v>
      </c>
      <c r="B417" s="89" t="s">
        <v>709</v>
      </c>
      <c r="C417" s="2">
        <v>2.99</v>
      </c>
      <c r="D417" s="2">
        <v>1.8</v>
      </c>
      <c r="E417" s="1">
        <v>0.35</v>
      </c>
    </row>
    <row r="418" spans="1:5" s="81" customFormat="1" x14ac:dyDescent="0.25">
      <c r="A418" s="93" t="s">
        <v>710</v>
      </c>
      <c r="B418" s="89" t="s">
        <v>711</v>
      </c>
      <c r="C418" s="2">
        <v>8.14</v>
      </c>
      <c r="D418" s="2">
        <v>4.8899999999999997</v>
      </c>
      <c r="E418" s="1">
        <v>0.44</v>
      </c>
    </row>
    <row r="419" spans="1:5" s="81" customFormat="1" x14ac:dyDescent="0.25">
      <c r="A419" s="93" t="s">
        <v>712</v>
      </c>
      <c r="B419" s="89" t="s">
        <v>713</v>
      </c>
      <c r="C419" s="2">
        <v>8.14</v>
      </c>
      <c r="D419" s="2">
        <v>4.8899999999999997</v>
      </c>
      <c r="E419" s="1">
        <v>4</v>
      </c>
    </row>
    <row r="420" spans="1:5" s="81" customFormat="1" x14ac:dyDescent="0.25">
      <c r="A420" s="93" t="s">
        <v>714</v>
      </c>
      <c r="B420" s="89" t="s">
        <v>715</v>
      </c>
      <c r="C420" s="2">
        <v>8.14</v>
      </c>
      <c r="D420" s="2">
        <v>4.8899999999999997</v>
      </c>
      <c r="E420" s="1">
        <v>0.51</v>
      </c>
    </row>
    <row r="421" spans="1:5" s="81" customFormat="1" x14ac:dyDescent="0.25">
      <c r="A421" s="93" t="s">
        <v>716</v>
      </c>
      <c r="B421" s="89" t="s">
        <v>717</v>
      </c>
      <c r="C421" s="2">
        <v>8.9499999999999993</v>
      </c>
      <c r="D421" s="2">
        <v>5.37</v>
      </c>
      <c r="E421" s="1">
        <v>0.88</v>
      </c>
    </row>
    <row r="422" spans="1:5" s="81" customFormat="1" x14ac:dyDescent="0.25">
      <c r="A422" s="93" t="s">
        <v>718</v>
      </c>
      <c r="B422" s="89" t="s">
        <v>719</v>
      </c>
      <c r="C422" s="2">
        <v>2.99</v>
      </c>
      <c r="D422" s="2">
        <v>1.8</v>
      </c>
      <c r="E422" s="1">
        <v>0.77</v>
      </c>
    </row>
    <row r="423" spans="1:5" s="81" customFormat="1" x14ac:dyDescent="0.25">
      <c r="A423" s="93" t="s">
        <v>720</v>
      </c>
      <c r="B423" s="89" t="s">
        <v>721</v>
      </c>
      <c r="C423" s="2">
        <v>7.74</v>
      </c>
      <c r="D423" s="2">
        <v>4.6500000000000004</v>
      </c>
      <c r="E423" s="1">
        <v>0.99</v>
      </c>
    </row>
    <row r="424" spans="1:5" s="81" customFormat="1" x14ac:dyDescent="0.25">
      <c r="A424" s="93" t="s">
        <v>722</v>
      </c>
      <c r="B424" s="89" t="s">
        <v>723</v>
      </c>
      <c r="C424" s="2">
        <v>7.74</v>
      </c>
      <c r="D424" s="2">
        <v>4.6500000000000004</v>
      </c>
      <c r="E424" s="1">
        <v>0.22</v>
      </c>
    </row>
    <row r="425" spans="1:5" s="81" customFormat="1" x14ac:dyDescent="0.25">
      <c r="A425" s="93" t="s">
        <v>12</v>
      </c>
      <c r="B425" s="89" t="s">
        <v>1658</v>
      </c>
      <c r="C425" s="2">
        <v>94.47</v>
      </c>
      <c r="D425" s="2">
        <v>56.68</v>
      </c>
      <c r="E425" s="1">
        <v>0.95</v>
      </c>
    </row>
    <row r="426" spans="1:5" s="81" customFormat="1" x14ac:dyDescent="0.25">
      <c r="A426" s="93" t="s">
        <v>1066</v>
      </c>
      <c r="B426" s="89" t="s">
        <v>1659</v>
      </c>
      <c r="C426" s="2">
        <v>358.98</v>
      </c>
      <c r="D426" s="2">
        <v>215.39</v>
      </c>
      <c r="E426" s="1">
        <v>0.6</v>
      </c>
    </row>
    <row r="427" spans="1:5" s="81" customFormat="1" x14ac:dyDescent="0.25">
      <c r="A427" s="93" t="s">
        <v>21</v>
      </c>
      <c r="B427" s="89" t="s">
        <v>1660</v>
      </c>
      <c r="C427" s="2">
        <v>103.92</v>
      </c>
      <c r="D427" s="2">
        <v>62.35</v>
      </c>
      <c r="E427" s="1">
        <v>0.66</v>
      </c>
    </row>
    <row r="428" spans="1:5" s="81" customFormat="1" x14ac:dyDescent="0.25">
      <c r="A428" s="93" t="s">
        <v>86</v>
      </c>
      <c r="B428" s="89" t="s">
        <v>1661</v>
      </c>
      <c r="C428" s="2">
        <v>193.52</v>
      </c>
      <c r="D428" s="2">
        <v>116.11</v>
      </c>
      <c r="E428" s="1">
        <v>0.66</v>
      </c>
    </row>
    <row r="429" spans="1:5" s="81" customFormat="1" x14ac:dyDescent="0.25">
      <c r="A429" s="93" t="s">
        <v>724</v>
      </c>
      <c r="B429" s="89" t="s">
        <v>1662</v>
      </c>
      <c r="C429" s="2">
        <v>35.54</v>
      </c>
      <c r="D429" s="2">
        <v>21.32</v>
      </c>
      <c r="E429" s="1">
        <v>1.21</v>
      </c>
    </row>
    <row r="430" spans="1:5" s="81" customFormat="1" x14ac:dyDescent="0.25">
      <c r="A430" s="93" t="s">
        <v>725</v>
      </c>
      <c r="B430" s="89" t="s">
        <v>1663</v>
      </c>
      <c r="C430" s="2">
        <v>36.99</v>
      </c>
      <c r="D430" s="2">
        <v>22.19</v>
      </c>
      <c r="E430" s="1">
        <v>0.05</v>
      </c>
    </row>
    <row r="431" spans="1:5" s="81" customFormat="1" x14ac:dyDescent="0.25">
      <c r="A431" s="93" t="s">
        <v>726</v>
      </c>
      <c r="B431" s="89" t="s">
        <v>1664</v>
      </c>
      <c r="C431" s="2">
        <v>43.1</v>
      </c>
      <c r="D431" s="2">
        <v>25.86</v>
      </c>
      <c r="E431" s="1">
        <v>0.72</v>
      </c>
    </row>
    <row r="432" spans="1:5" s="81" customFormat="1" x14ac:dyDescent="0.25">
      <c r="A432" s="93" t="s">
        <v>727</v>
      </c>
      <c r="B432" s="89" t="s">
        <v>1665</v>
      </c>
      <c r="C432" s="2">
        <v>57.97</v>
      </c>
      <c r="D432" s="2">
        <v>34.78</v>
      </c>
      <c r="E432" s="1">
        <v>0.97</v>
      </c>
    </row>
    <row r="433" spans="1:5" s="81" customFormat="1" x14ac:dyDescent="0.25">
      <c r="A433" s="93" t="s">
        <v>728</v>
      </c>
      <c r="B433" s="89" t="s">
        <v>1666</v>
      </c>
      <c r="C433" s="2">
        <v>42.24</v>
      </c>
      <c r="D433" s="2">
        <v>25.34</v>
      </c>
      <c r="E433" s="1">
        <v>0.97</v>
      </c>
    </row>
    <row r="434" spans="1:5" s="81" customFormat="1" x14ac:dyDescent="0.25">
      <c r="A434" s="93" t="s">
        <v>1067</v>
      </c>
      <c r="B434" s="89" t="s">
        <v>1667</v>
      </c>
      <c r="C434" s="2">
        <v>49.49</v>
      </c>
      <c r="D434" s="2">
        <v>29.69</v>
      </c>
      <c r="E434" s="1">
        <v>0.83</v>
      </c>
    </row>
    <row r="435" spans="1:5" s="81" customFormat="1" x14ac:dyDescent="0.25">
      <c r="A435" s="93" t="s">
        <v>1068</v>
      </c>
      <c r="B435" s="89" t="s">
        <v>1668</v>
      </c>
      <c r="C435" s="2">
        <v>58.29</v>
      </c>
      <c r="D435" s="2">
        <v>34.97</v>
      </c>
      <c r="E435" s="1">
        <v>0.04</v>
      </c>
    </row>
    <row r="436" spans="1:5" s="81" customFormat="1" x14ac:dyDescent="0.25">
      <c r="A436" s="93" t="s">
        <v>853</v>
      </c>
      <c r="B436" s="89" t="s">
        <v>1669</v>
      </c>
      <c r="C436" s="2">
        <v>61.71</v>
      </c>
      <c r="D436" s="2">
        <v>37.020000000000003</v>
      </c>
      <c r="E436" s="1">
        <v>0.35</v>
      </c>
    </row>
    <row r="437" spans="1:5" s="81" customFormat="1" x14ac:dyDescent="0.25">
      <c r="A437" s="93" t="s">
        <v>854</v>
      </c>
      <c r="B437" s="89" t="s">
        <v>1670</v>
      </c>
      <c r="C437" s="2">
        <v>61.71</v>
      </c>
      <c r="D437" s="2">
        <v>37.020000000000003</v>
      </c>
      <c r="E437" s="1">
        <v>0.35</v>
      </c>
    </row>
    <row r="438" spans="1:5" s="81" customFormat="1" x14ac:dyDescent="0.25">
      <c r="A438" s="93" t="s">
        <v>855</v>
      </c>
      <c r="B438" s="89" t="s">
        <v>1671</v>
      </c>
      <c r="C438" s="2">
        <v>45.74</v>
      </c>
      <c r="D438" s="2">
        <v>27.45</v>
      </c>
      <c r="E438" s="1">
        <v>0.62</v>
      </c>
    </row>
    <row r="439" spans="1:5" s="81" customFormat="1" x14ac:dyDescent="0.25">
      <c r="A439" s="93" t="s">
        <v>856</v>
      </c>
      <c r="B439" s="89" t="s">
        <v>1672</v>
      </c>
      <c r="C439" s="2">
        <v>45.74</v>
      </c>
      <c r="D439" s="2">
        <v>27.44</v>
      </c>
      <c r="E439" s="1">
        <v>0.44</v>
      </c>
    </row>
    <row r="440" spans="1:5" s="81" customFormat="1" x14ac:dyDescent="0.25">
      <c r="A440" s="93" t="s">
        <v>63</v>
      </c>
      <c r="B440" s="89" t="s">
        <v>1673</v>
      </c>
      <c r="C440" s="2">
        <v>13.97</v>
      </c>
      <c r="D440" s="2">
        <v>8.3800000000000008</v>
      </c>
      <c r="E440" s="1">
        <v>0.66</v>
      </c>
    </row>
    <row r="441" spans="1:5" s="81" customFormat="1" x14ac:dyDescent="0.25">
      <c r="A441" s="93" t="s">
        <v>27</v>
      </c>
      <c r="B441" s="89" t="s">
        <v>1674</v>
      </c>
      <c r="C441" s="2">
        <v>39.47</v>
      </c>
      <c r="D441" s="2">
        <v>23.68</v>
      </c>
      <c r="E441" s="1">
        <v>5</v>
      </c>
    </row>
    <row r="442" spans="1:5" s="81" customFormat="1" x14ac:dyDescent="0.25">
      <c r="A442" s="93" t="s">
        <v>729</v>
      </c>
      <c r="B442" s="89" t="s">
        <v>1675</v>
      </c>
      <c r="C442" s="2">
        <v>62.74</v>
      </c>
      <c r="D442" s="2">
        <v>37.64</v>
      </c>
      <c r="E442" s="1">
        <v>1.5</v>
      </c>
    </row>
    <row r="443" spans="1:5" s="81" customFormat="1" x14ac:dyDescent="0.25">
      <c r="A443" s="93" t="s">
        <v>730</v>
      </c>
      <c r="B443" s="89" t="s">
        <v>731</v>
      </c>
      <c r="C443" s="2">
        <v>2.99</v>
      </c>
      <c r="D443" s="2">
        <v>1.8</v>
      </c>
      <c r="E443" s="1">
        <v>2.5</v>
      </c>
    </row>
    <row r="444" spans="1:5" s="81" customFormat="1" x14ac:dyDescent="0.25">
      <c r="A444" s="93" t="s">
        <v>732</v>
      </c>
      <c r="B444" s="89" t="s">
        <v>733</v>
      </c>
      <c r="C444" s="2">
        <v>3.99</v>
      </c>
      <c r="D444" s="2">
        <v>2.4</v>
      </c>
      <c r="E444" s="1">
        <v>2.5</v>
      </c>
    </row>
    <row r="445" spans="1:5" s="81" customFormat="1" x14ac:dyDescent="0.25">
      <c r="A445" s="93" t="s">
        <v>734</v>
      </c>
      <c r="B445" s="89" t="s">
        <v>735</v>
      </c>
      <c r="C445" s="2">
        <v>7.49</v>
      </c>
      <c r="D445" s="2">
        <v>4.49</v>
      </c>
      <c r="E445" s="1">
        <v>4</v>
      </c>
    </row>
    <row r="446" spans="1:5" s="81" customFormat="1" x14ac:dyDescent="0.25">
      <c r="A446" s="93" t="s">
        <v>736</v>
      </c>
      <c r="B446" s="89" t="s">
        <v>737</v>
      </c>
      <c r="C446" s="2">
        <v>2.99</v>
      </c>
      <c r="D446" s="2">
        <v>1.8</v>
      </c>
      <c r="E446" s="1">
        <v>3</v>
      </c>
    </row>
    <row r="447" spans="1:5" s="81" customFormat="1" x14ac:dyDescent="0.25">
      <c r="A447" s="93" t="s">
        <v>738</v>
      </c>
      <c r="B447" s="89" t="s">
        <v>739</v>
      </c>
      <c r="C447" s="2">
        <v>2.99</v>
      </c>
      <c r="D447" s="2">
        <v>1.8</v>
      </c>
      <c r="E447" s="1">
        <v>2</v>
      </c>
    </row>
    <row r="448" spans="1:5" s="81" customFormat="1" x14ac:dyDescent="0.25">
      <c r="A448" s="93" t="s">
        <v>740</v>
      </c>
      <c r="B448" s="89" t="s">
        <v>741</v>
      </c>
      <c r="C448" s="2">
        <v>3.99</v>
      </c>
      <c r="D448" s="2">
        <v>2.4</v>
      </c>
      <c r="E448" s="1">
        <v>1.5</v>
      </c>
    </row>
    <row r="449" spans="1:5" s="81" customFormat="1" x14ac:dyDescent="0.25">
      <c r="A449" s="93" t="s">
        <v>857</v>
      </c>
      <c r="B449" s="89" t="s">
        <v>1676</v>
      </c>
      <c r="C449" s="2">
        <v>5.45</v>
      </c>
      <c r="D449" s="2">
        <v>3.27</v>
      </c>
      <c r="E449" s="1">
        <v>5</v>
      </c>
    </row>
    <row r="450" spans="1:5" s="81" customFormat="1" x14ac:dyDescent="0.25">
      <c r="A450" s="93" t="s">
        <v>858</v>
      </c>
      <c r="B450" s="89" t="s">
        <v>859</v>
      </c>
      <c r="C450" s="2">
        <v>23.95</v>
      </c>
      <c r="D450" s="2">
        <v>14.37</v>
      </c>
      <c r="E450" s="1">
        <v>0.1</v>
      </c>
    </row>
    <row r="451" spans="1:5" s="81" customFormat="1" x14ac:dyDescent="0.25">
      <c r="A451" s="93" t="s">
        <v>1069</v>
      </c>
      <c r="B451" s="89" t="s">
        <v>1677</v>
      </c>
      <c r="C451" s="2">
        <v>69.209999999999994</v>
      </c>
      <c r="D451" s="2">
        <v>41.52</v>
      </c>
      <c r="E451" s="1">
        <v>2</v>
      </c>
    </row>
    <row r="452" spans="1:5" s="81" customFormat="1" x14ac:dyDescent="0.25">
      <c r="A452" s="93" t="s">
        <v>1070</v>
      </c>
      <c r="B452" s="89" t="s">
        <v>1678</v>
      </c>
      <c r="C452" s="2">
        <v>71.680000000000007</v>
      </c>
      <c r="D452" s="2">
        <v>43.01</v>
      </c>
      <c r="E452" s="1">
        <v>4</v>
      </c>
    </row>
    <row r="453" spans="1:5" s="81" customFormat="1" x14ac:dyDescent="0.25">
      <c r="A453" s="93" t="s">
        <v>742</v>
      </c>
      <c r="B453" s="89" t="s">
        <v>1679</v>
      </c>
      <c r="C453" s="2">
        <v>39.99</v>
      </c>
      <c r="D453" s="2">
        <v>23.99</v>
      </c>
      <c r="E453" s="1">
        <v>2</v>
      </c>
    </row>
    <row r="454" spans="1:5" s="81" customFormat="1" x14ac:dyDescent="0.25">
      <c r="A454" s="93" t="s">
        <v>860</v>
      </c>
      <c r="B454" s="89" t="s">
        <v>1680</v>
      </c>
      <c r="C454" s="2">
        <v>45.74</v>
      </c>
      <c r="D454" s="2">
        <v>27.44</v>
      </c>
      <c r="E454" s="1">
        <v>0.05</v>
      </c>
    </row>
    <row r="455" spans="1:5" s="81" customFormat="1" x14ac:dyDescent="0.25">
      <c r="A455" s="93" t="s">
        <v>743</v>
      </c>
      <c r="B455" s="89" t="s">
        <v>1681</v>
      </c>
      <c r="C455" s="2">
        <v>53.47</v>
      </c>
      <c r="D455" s="2">
        <v>32.08</v>
      </c>
      <c r="E455" s="1">
        <v>4</v>
      </c>
    </row>
    <row r="456" spans="1:5" s="81" customFormat="1" x14ac:dyDescent="0.25">
      <c r="A456" s="93" t="s">
        <v>744</v>
      </c>
      <c r="B456" s="89" t="s">
        <v>1682</v>
      </c>
      <c r="C456" s="2">
        <v>54.94</v>
      </c>
      <c r="D456" s="2">
        <v>32.96</v>
      </c>
      <c r="E456" s="1">
        <v>5</v>
      </c>
    </row>
    <row r="457" spans="1:5" s="81" customFormat="1" x14ac:dyDescent="0.25">
      <c r="A457" s="93" t="s">
        <v>745</v>
      </c>
      <c r="B457" s="89" t="s">
        <v>1683</v>
      </c>
      <c r="C457" s="2">
        <v>40.880000000000003</v>
      </c>
      <c r="D457" s="2">
        <v>24.53</v>
      </c>
      <c r="E457" s="1">
        <v>5</v>
      </c>
    </row>
    <row r="458" spans="1:5" s="81" customFormat="1" x14ac:dyDescent="0.25">
      <c r="A458" s="93" t="s">
        <v>746</v>
      </c>
      <c r="B458" s="89" t="s">
        <v>1684</v>
      </c>
      <c r="C458" s="2">
        <v>3.45</v>
      </c>
      <c r="D458" s="2">
        <v>2.0699999999999998</v>
      </c>
      <c r="E458" s="1">
        <v>30</v>
      </c>
    </row>
    <row r="459" spans="1:5" s="81" customFormat="1" x14ac:dyDescent="0.25">
      <c r="A459" s="93" t="s">
        <v>747</v>
      </c>
      <c r="B459" s="89" t="s">
        <v>1685</v>
      </c>
      <c r="C459" s="2">
        <v>50.87</v>
      </c>
      <c r="D459" s="2">
        <v>30.52</v>
      </c>
      <c r="E459" s="1">
        <v>30</v>
      </c>
    </row>
    <row r="460" spans="1:5" s="81" customFormat="1" x14ac:dyDescent="0.25">
      <c r="A460" s="93" t="s">
        <v>748</v>
      </c>
      <c r="B460" s="89" t="s">
        <v>1686</v>
      </c>
      <c r="C460" s="2">
        <v>33.96</v>
      </c>
      <c r="D460" s="2">
        <v>20.38</v>
      </c>
      <c r="E460" s="1">
        <v>2</v>
      </c>
    </row>
    <row r="461" spans="1:5" s="81" customFormat="1" x14ac:dyDescent="0.25">
      <c r="A461" s="93" t="s">
        <v>749</v>
      </c>
      <c r="B461" s="89" t="s">
        <v>1687</v>
      </c>
      <c r="C461" s="2">
        <v>34.74</v>
      </c>
      <c r="D461" s="2">
        <v>20.85</v>
      </c>
      <c r="E461" s="1">
        <v>4</v>
      </c>
    </row>
    <row r="462" spans="1:5" s="81" customFormat="1" x14ac:dyDescent="0.25">
      <c r="A462" s="93" t="s">
        <v>861</v>
      </c>
      <c r="B462" s="89" t="s">
        <v>1688</v>
      </c>
      <c r="C462" s="2">
        <v>36.53</v>
      </c>
      <c r="D462" s="2">
        <v>21.92</v>
      </c>
      <c r="E462" s="1">
        <v>4</v>
      </c>
    </row>
    <row r="463" spans="1:5" s="81" customFormat="1" x14ac:dyDescent="0.25">
      <c r="A463" s="93" t="s">
        <v>862</v>
      </c>
      <c r="B463" s="89" t="s">
        <v>1689</v>
      </c>
      <c r="C463" s="2">
        <v>36.53</v>
      </c>
      <c r="D463" s="2">
        <v>21.92</v>
      </c>
      <c r="E463" s="1">
        <v>5</v>
      </c>
    </row>
    <row r="464" spans="1:5" s="81" customFormat="1" x14ac:dyDescent="0.25">
      <c r="A464" s="93" t="s">
        <v>750</v>
      </c>
      <c r="B464" s="89" t="s">
        <v>1690</v>
      </c>
      <c r="C464" s="2">
        <v>50.77</v>
      </c>
      <c r="D464" s="2">
        <v>30.46</v>
      </c>
      <c r="E464" s="1">
        <v>2</v>
      </c>
    </row>
    <row r="465" spans="1:5" s="81" customFormat="1" x14ac:dyDescent="0.25">
      <c r="A465" s="93" t="s">
        <v>751</v>
      </c>
      <c r="B465" s="89" t="s">
        <v>1691</v>
      </c>
      <c r="C465" s="2">
        <v>54.57</v>
      </c>
      <c r="D465" s="2">
        <v>32.74</v>
      </c>
      <c r="E465" s="1">
        <v>2</v>
      </c>
    </row>
    <row r="466" spans="1:5" s="81" customFormat="1" x14ac:dyDescent="0.25">
      <c r="A466" s="93" t="s">
        <v>863</v>
      </c>
      <c r="B466" s="89" t="s">
        <v>1692</v>
      </c>
      <c r="C466" s="2">
        <v>170.99</v>
      </c>
      <c r="D466" s="2">
        <v>102.59</v>
      </c>
      <c r="E466" s="1">
        <v>7</v>
      </c>
    </row>
    <row r="467" spans="1:5" s="81" customFormat="1" x14ac:dyDescent="0.25">
      <c r="A467" s="93" t="s">
        <v>18</v>
      </c>
      <c r="B467" s="89" t="s">
        <v>1693</v>
      </c>
      <c r="C467" s="2">
        <v>49.6</v>
      </c>
      <c r="D467" s="2">
        <v>29.76</v>
      </c>
      <c r="E467" s="1">
        <v>0.2</v>
      </c>
    </row>
    <row r="468" spans="1:5" s="81" customFormat="1" x14ac:dyDescent="0.25">
      <c r="A468" s="93" t="s">
        <v>1071</v>
      </c>
      <c r="B468" s="89" t="s">
        <v>1694</v>
      </c>
      <c r="C468" s="2">
        <v>188.45</v>
      </c>
      <c r="D468" s="2">
        <v>113.07</v>
      </c>
      <c r="E468" s="1">
        <v>5</v>
      </c>
    </row>
    <row r="469" spans="1:5" s="81" customFormat="1" x14ac:dyDescent="0.25">
      <c r="A469" s="93" t="s">
        <v>1072</v>
      </c>
      <c r="B469" s="89" t="s">
        <v>1695</v>
      </c>
      <c r="C469" s="2">
        <v>54.56</v>
      </c>
      <c r="D469" s="2">
        <v>32.74</v>
      </c>
      <c r="E469" s="1">
        <v>4</v>
      </c>
    </row>
    <row r="470" spans="1:5" s="81" customFormat="1" x14ac:dyDescent="0.25">
      <c r="A470" s="93" t="s">
        <v>13</v>
      </c>
      <c r="B470" s="89" t="s">
        <v>1696</v>
      </c>
      <c r="C470" s="2">
        <v>124.15</v>
      </c>
      <c r="D470" s="2">
        <v>74.489999999999995</v>
      </c>
      <c r="E470" s="1">
        <v>4</v>
      </c>
    </row>
    <row r="471" spans="1:5" s="81" customFormat="1" x14ac:dyDescent="0.25">
      <c r="A471" s="93" t="s">
        <v>1073</v>
      </c>
      <c r="B471" s="89" t="s">
        <v>1697</v>
      </c>
      <c r="C471" s="2">
        <v>471.78</v>
      </c>
      <c r="D471" s="2">
        <v>283.07</v>
      </c>
      <c r="E471" s="1">
        <v>3</v>
      </c>
    </row>
    <row r="472" spans="1:5" s="81" customFormat="1" x14ac:dyDescent="0.25">
      <c r="A472" s="93" t="s">
        <v>22</v>
      </c>
      <c r="B472" s="89" t="s">
        <v>1698</v>
      </c>
      <c r="C472" s="2">
        <v>136.57</v>
      </c>
      <c r="D472" s="2">
        <v>81.94</v>
      </c>
      <c r="E472" s="1">
        <v>40</v>
      </c>
    </row>
    <row r="473" spans="1:5" s="81" customFormat="1" x14ac:dyDescent="0.25">
      <c r="A473" s="93" t="s">
        <v>87</v>
      </c>
      <c r="B473" s="89" t="s">
        <v>1699</v>
      </c>
      <c r="C473" s="2">
        <v>246.91</v>
      </c>
      <c r="D473" s="2">
        <v>148.15</v>
      </c>
      <c r="E473" s="1">
        <v>20</v>
      </c>
    </row>
    <row r="474" spans="1:5" s="81" customFormat="1" x14ac:dyDescent="0.25">
      <c r="A474" s="93" t="s">
        <v>752</v>
      </c>
      <c r="B474" s="89" t="s">
        <v>1700</v>
      </c>
      <c r="C474" s="2">
        <v>43.97</v>
      </c>
      <c r="D474" s="2">
        <v>26.38</v>
      </c>
      <c r="E474" s="1">
        <v>0.5</v>
      </c>
    </row>
    <row r="475" spans="1:5" s="81" customFormat="1" x14ac:dyDescent="0.25">
      <c r="A475" s="93" t="s">
        <v>753</v>
      </c>
      <c r="B475" s="89" t="s">
        <v>1701</v>
      </c>
      <c r="C475" s="2">
        <v>51.97</v>
      </c>
      <c r="D475" s="2">
        <v>31.18</v>
      </c>
      <c r="E475" s="1">
        <v>0.25</v>
      </c>
    </row>
    <row r="476" spans="1:5" s="81" customFormat="1" x14ac:dyDescent="0.25">
      <c r="A476" s="93" t="s">
        <v>754</v>
      </c>
      <c r="B476" s="89" t="s">
        <v>1702</v>
      </c>
      <c r="C476" s="2">
        <v>57.75</v>
      </c>
      <c r="D476" s="2">
        <v>34.65</v>
      </c>
      <c r="E476" s="1">
        <v>0.34</v>
      </c>
    </row>
    <row r="477" spans="1:5" s="81" customFormat="1" x14ac:dyDescent="0.25">
      <c r="A477" s="93" t="s">
        <v>755</v>
      </c>
      <c r="B477" s="89" t="s">
        <v>1703</v>
      </c>
      <c r="C477" s="2">
        <v>71.25</v>
      </c>
      <c r="D477" s="2">
        <v>42.75</v>
      </c>
      <c r="E477" s="1">
        <v>0.75</v>
      </c>
    </row>
    <row r="478" spans="1:5" s="81" customFormat="1" x14ac:dyDescent="0.25">
      <c r="A478" s="93" t="s">
        <v>756</v>
      </c>
      <c r="B478" s="89" t="s">
        <v>1704</v>
      </c>
      <c r="C478" s="2">
        <v>61.45</v>
      </c>
      <c r="D478" s="2">
        <v>36.869999999999997</v>
      </c>
      <c r="E478" s="1">
        <v>0.94</v>
      </c>
    </row>
    <row r="479" spans="1:5" s="81" customFormat="1" x14ac:dyDescent="0.25">
      <c r="A479" s="93" t="s">
        <v>864</v>
      </c>
      <c r="B479" s="89" t="s">
        <v>1705</v>
      </c>
      <c r="C479" s="2">
        <v>67.959999999999994</v>
      </c>
      <c r="D479" s="2">
        <v>40.78</v>
      </c>
      <c r="E479" s="1">
        <v>1.25</v>
      </c>
    </row>
    <row r="480" spans="1:5" s="81" customFormat="1" x14ac:dyDescent="0.25">
      <c r="A480" s="93" t="s">
        <v>865</v>
      </c>
      <c r="B480" s="89" t="s">
        <v>1706</v>
      </c>
      <c r="C480" s="2">
        <v>67.959999999999994</v>
      </c>
      <c r="D480" s="2">
        <v>40.78</v>
      </c>
      <c r="E480" s="1">
        <v>7</v>
      </c>
    </row>
    <row r="481" spans="1:5" s="81" customFormat="1" x14ac:dyDescent="0.25">
      <c r="A481" s="93" t="s">
        <v>866</v>
      </c>
      <c r="B481" s="89" t="s">
        <v>1707</v>
      </c>
      <c r="C481" s="2">
        <v>47.99</v>
      </c>
      <c r="D481" s="2">
        <v>28.79</v>
      </c>
      <c r="E481" s="1">
        <v>3.5</v>
      </c>
    </row>
    <row r="482" spans="1:5" s="81" customFormat="1" x14ac:dyDescent="0.25">
      <c r="A482" s="93" t="s">
        <v>867</v>
      </c>
      <c r="B482" s="89" t="s">
        <v>1708</v>
      </c>
      <c r="C482" s="2">
        <v>47.99</v>
      </c>
      <c r="D482" s="2">
        <v>28.79</v>
      </c>
      <c r="E482" s="1">
        <v>4.3</v>
      </c>
    </row>
    <row r="483" spans="1:5" s="81" customFormat="1" x14ac:dyDescent="0.25">
      <c r="A483" s="93" t="s">
        <v>64</v>
      </c>
      <c r="B483" s="89" t="s">
        <v>1709</v>
      </c>
      <c r="C483" s="2">
        <v>65.95</v>
      </c>
      <c r="D483" s="2">
        <v>39.57</v>
      </c>
      <c r="E483" s="1">
        <v>1.2</v>
      </c>
    </row>
    <row r="484" spans="1:5" s="81" customFormat="1" x14ac:dyDescent="0.25">
      <c r="A484" s="93" t="s">
        <v>28</v>
      </c>
      <c r="B484" s="89" t="s">
        <v>1710</v>
      </c>
      <c r="C484" s="2">
        <v>49.97</v>
      </c>
      <c r="D484" s="2">
        <v>29.98</v>
      </c>
      <c r="E484" s="1">
        <v>0.94</v>
      </c>
    </row>
    <row r="485" spans="1:5" s="81" customFormat="1" x14ac:dyDescent="0.25">
      <c r="A485" s="93" t="s">
        <v>757</v>
      </c>
      <c r="B485" s="89" t="s">
        <v>1711</v>
      </c>
      <c r="C485" s="2">
        <v>83.4</v>
      </c>
      <c r="D485" s="2">
        <v>50.04</v>
      </c>
      <c r="E485" s="1">
        <v>1.6</v>
      </c>
    </row>
    <row r="486" spans="1:5" s="81" customFormat="1" x14ac:dyDescent="0.25">
      <c r="A486" s="93" t="s">
        <v>758</v>
      </c>
      <c r="B486" s="89" t="s">
        <v>759</v>
      </c>
      <c r="C486" s="2">
        <v>3.99</v>
      </c>
      <c r="D486" s="2">
        <v>2.4</v>
      </c>
      <c r="E486" s="1">
        <v>22.5</v>
      </c>
    </row>
    <row r="487" spans="1:5" s="81" customFormat="1" x14ac:dyDescent="0.25">
      <c r="A487" s="95" t="s">
        <v>760</v>
      </c>
      <c r="B487" s="89" t="s">
        <v>761</v>
      </c>
      <c r="C487" s="2">
        <v>5.45</v>
      </c>
      <c r="D487" s="2">
        <v>3.27</v>
      </c>
      <c r="E487" s="68">
        <v>5.0999999999999996</v>
      </c>
    </row>
    <row r="488" spans="1:5" s="81" customFormat="1" x14ac:dyDescent="0.25">
      <c r="A488" s="95" t="s">
        <v>868</v>
      </c>
      <c r="B488" s="89" t="s">
        <v>1712</v>
      </c>
      <c r="C488" s="2">
        <v>6.75</v>
      </c>
      <c r="D488" s="2">
        <v>4.05</v>
      </c>
      <c r="E488" s="68">
        <v>7.3</v>
      </c>
    </row>
    <row r="489" spans="1:5" s="81" customFormat="1" x14ac:dyDescent="0.25">
      <c r="A489" s="95" t="s">
        <v>869</v>
      </c>
      <c r="B489" s="89" t="s">
        <v>870</v>
      </c>
      <c r="C489" s="2">
        <v>29.95</v>
      </c>
      <c r="D489" s="2">
        <v>17.97</v>
      </c>
      <c r="E489" s="68">
        <v>2.5</v>
      </c>
    </row>
    <row r="490" spans="1:5" s="81" customFormat="1" x14ac:dyDescent="0.25">
      <c r="A490" s="95" t="s">
        <v>762</v>
      </c>
      <c r="B490" s="89" t="s">
        <v>1713</v>
      </c>
      <c r="C490" s="2">
        <v>41.95</v>
      </c>
      <c r="D490" s="2">
        <v>25.17</v>
      </c>
      <c r="E490" s="68">
        <v>3.1</v>
      </c>
    </row>
    <row r="491" spans="1:5" s="81" customFormat="1" x14ac:dyDescent="0.25">
      <c r="A491" s="95" t="s">
        <v>871</v>
      </c>
      <c r="B491" s="89" t="s">
        <v>1714</v>
      </c>
      <c r="C491" s="2">
        <v>47.99</v>
      </c>
      <c r="D491" s="2">
        <v>28.8</v>
      </c>
      <c r="E491" s="68">
        <v>2.1</v>
      </c>
    </row>
    <row r="492" spans="1:5" s="81" customFormat="1" x14ac:dyDescent="0.25">
      <c r="A492" s="93" t="s">
        <v>763</v>
      </c>
      <c r="B492" s="89" t="s">
        <v>1715</v>
      </c>
      <c r="C492" s="2">
        <v>68.319999999999993</v>
      </c>
      <c r="D492" s="2">
        <v>40.99</v>
      </c>
      <c r="E492" s="1">
        <v>2.1</v>
      </c>
    </row>
    <row r="493" spans="1:5" s="81" customFormat="1" x14ac:dyDescent="0.25">
      <c r="A493" s="95" t="s">
        <v>764</v>
      </c>
      <c r="B493" s="89" t="s">
        <v>1716</v>
      </c>
      <c r="C493" s="2">
        <v>69.47</v>
      </c>
      <c r="D493" s="2">
        <v>41.68</v>
      </c>
      <c r="E493" s="68">
        <v>0.21299999999999999</v>
      </c>
    </row>
    <row r="494" spans="1:5" s="81" customFormat="1" x14ac:dyDescent="0.25">
      <c r="A494" s="93" t="s">
        <v>765</v>
      </c>
      <c r="B494" s="89" t="s">
        <v>1717</v>
      </c>
      <c r="C494" s="2">
        <v>42.45</v>
      </c>
      <c r="D494" s="2">
        <v>25.47</v>
      </c>
      <c r="E494" s="1">
        <v>0.21299999999999999</v>
      </c>
    </row>
    <row r="495" spans="1:5" s="81" customFormat="1" x14ac:dyDescent="0.25">
      <c r="A495" s="95" t="s">
        <v>766</v>
      </c>
      <c r="B495" s="89" t="s">
        <v>1718</v>
      </c>
      <c r="C495" s="2">
        <v>3.95</v>
      </c>
      <c r="D495" s="2">
        <v>2.37</v>
      </c>
      <c r="E495" s="68">
        <v>0.03</v>
      </c>
    </row>
    <row r="496" spans="1:5" s="81" customFormat="1" x14ac:dyDescent="0.25">
      <c r="A496" s="95" t="s">
        <v>767</v>
      </c>
      <c r="B496" s="89" t="s">
        <v>1719</v>
      </c>
      <c r="C496" s="2">
        <v>45.45</v>
      </c>
      <c r="D496" s="2">
        <v>27.27</v>
      </c>
      <c r="E496" s="68">
        <v>4</v>
      </c>
    </row>
    <row r="497" spans="1:5" s="81" customFormat="1" x14ac:dyDescent="0.25">
      <c r="A497" s="95" t="s">
        <v>768</v>
      </c>
      <c r="B497" s="89" t="s">
        <v>1720</v>
      </c>
      <c r="C497" s="2">
        <v>44.99</v>
      </c>
      <c r="D497" s="2">
        <v>26.99</v>
      </c>
      <c r="E497" s="68">
        <v>0</v>
      </c>
    </row>
    <row r="498" spans="1:5" s="81" customFormat="1" x14ac:dyDescent="0.25">
      <c r="A498" s="95" t="s">
        <v>872</v>
      </c>
      <c r="B498" s="89" t="s">
        <v>1721</v>
      </c>
      <c r="C498" s="2">
        <v>58.34</v>
      </c>
      <c r="D498" s="2">
        <v>35</v>
      </c>
      <c r="E498" s="68">
        <v>17</v>
      </c>
    </row>
    <row r="499" spans="1:5" s="81" customFormat="1" x14ac:dyDescent="0.25">
      <c r="A499" s="95" t="s">
        <v>873</v>
      </c>
      <c r="B499" s="89" t="s">
        <v>1722</v>
      </c>
      <c r="C499" s="2">
        <v>58.34</v>
      </c>
      <c r="D499" s="2">
        <v>35</v>
      </c>
      <c r="E499" s="68">
        <v>3.1</v>
      </c>
    </row>
    <row r="500" spans="1:5" s="81" customFormat="1" x14ac:dyDescent="0.25">
      <c r="A500" s="95" t="s">
        <v>769</v>
      </c>
      <c r="B500" s="89" t="s">
        <v>1723</v>
      </c>
      <c r="C500" s="2">
        <v>59.97</v>
      </c>
      <c r="D500" s="2">
        <v>35.979999999999997</v>
      </c>
      <c r="E500" s="68">
        <v>3.1</v>
      </c>
    </row>
    <row r="501" spans="1:5" s="81" customFormat="1" x14ac:dyDescent="0.25">
      <c r="A501" s="95" t="s">
        <v>770</v>
      </c>
      <c r="B501" s="89" t="s">
        <v>1724</v>
      </c>
      <c r="C501" s="2">
        <v>46.95</v>
      </c>
      <c r="D501" s="2">
        <v>28.17</v>
      </c>
      <c r="E501" s="68">
        <v>0.01</v>
      </c>
    </row>
    <row r="502" spans="1:5" s="81" customFormat="1" x14ac:dyDescent="0.25">
      <c r="A502" s="95" t="s">
        <v>771</v>
      </c>
      <c r="B502" s="89" t="s">
        <v>1725</v>
      </c>
      <c r="C502" s="2">
        <v>61.97</v>
      </c>
      <c r="D502" s="2">
        <v>37.18</v>
      </c>
      <c r="E502" s="68">
        <v>3.1</v>
      </c>
    </row>
    <row r="503" spans="1:5" s="81" customFormat="1" x14ac:dyDescent="0.25">
      <c r="A503" s="95" t="s">
        <v>874</v>
      </c>
      <c r="B503" s="89" t="s">
        <v>1726</v>
      </c>
      <c r="C503" s="2">
        <v>249.64</v>
      </c>
      <c r="D503" s="2">
        <v>149.78</v>
      </c>
      <c r="E503" s="68">
        <v>5.4</v>
      </c>
    </row>
    <row r="504" spans="1:5" s="81" customFormat="1" x14ac:dyDescent="0.25">
      <c r="A504" s="95" t="s">
        <v>80</v>
      </c>
      <c r="B504" s="89" t="s">
        <v>1727</v>
      </c>
      <c r="C504" s="2">
        <v>65.180000000000007</v>
      </c>
      <c r="D504" s="2">
        <v>39.11</v>
      </c>
      <c r="E504" s="68">
        <v>3</v>
      </c>
    </row>
    <row r="505" spans="1:5" s="81" customFormat="1" x14ac:dyDescent="0.25">
      <c r="A505" s="95" t="s">
        <v>1074</v>
      </c>
      <c r="B505" s="89" t="s">
        <v>1728</v>
      </c>
      <c r="C505" s="2">
        <v>247.7</v>
      </c>
      <c r="D505" s="2">
        <v>148.62</v>
      </c>
      <c r="E505" s="68">
        <v>5.8</v>
      </c>
    </row>
    <row r="506" spans="1:5" s="81" customFormat="1" x14ac:dyDescent="0.25">
      <c r="A506" s="95" t="s">
        <v>1075</v>
      </c>
      <c r="B506" s="89" t="s">
        <v>1729</v>
      </c>
      <c r="C506" s="2">
        <v>71.7</v>
      </c>
      <c r="D506" s="2">
        <v>43.02</v>
      </c>
      <c r="E506" s="68">
        <v>8.6999999999999993</v>
      </c>
    </row>
    <row r="507" spans="1:5" s="81" customFormat="1" x14ac:dyDescent="0.25">
      <c r="A507" s="93" t="s">
        <v>1076</v>
      </c>
      <c r="B507" s="89" t="s">
        <v>1730</v>
      </c>
      <c r="C507" s="2">
        <v>11.06</v>
      </c>
      <c r="D507" s="2">
        <v>8.85</v>
      </c>
      <c r="E507" s="1">
        <v>9</v>
      </c>
    </row>
    <row r="508" spans="1:5" s="81" customFormat="1" x14ac:dyDescent="0.25">
      <c r="A508" s="95" t="s">
        <v>1077</v>
      </c>
      <c r="B508" s="89" t="s">
        <v>1731</v>
      </c>
      <c r="C508" s="2">
        <v>12.38</v>
      </c>
      <c r="D508" s="2">
        <v>9.9</v>
      </c>
      <c r="E508" s="68">
        <v>11.9</v>
      </c>
    </row>
    <row r="509" spans="1:5" s="81" customFormat="1" x14ac:dyDescent="0.25">
      <c r="A509" s="93" t="s">
        <v>1078</v>
      </c>
      <c r="B509" s="89" t="s">
        <v>1732</v>
      </c>
      <c r="C509" s="2">
        <v>12.38</v>
      </c>
      <c r="D509" s="2">
        <v>9.9</v>
      </c>
      <c r="E509" s="1">
        <v>2.5</v>
      </c>
    </row>
    <row r="510" spans="1:5" s="81" customFormat="1" x14ac:dyDescent="0.25">
      <c r="A510" s="93" t="s">
        <v>1079</v>
      </c>
      <c r="B510" s="89" t="s">
        <v>1733</v>
      </c>
      <c r="C510" s="2">
        <v>11.02</v>
      </c>
      <c r="D510" s="2">
        <v>8.82</v>
      </c>
      <c r="E510" s="1">
        <v>33.200000000000003</v>
      </c>
    </row>
    <row r="511" spans="1:5" s="81" customFormat="1" x14ac:dyDescent="0.25">
      <c r="A511" s="95" t="s">
        <v>1080</v>
      </c>
      <c r="B511" s="89" t="s">
        <v>1734</v>
      </c>
      <c r="C511" s="2">
        <v>12.36</v>
      </c>
      <c r="D511" s="2">
        <v>9.89</v>
      </c>
      <c r="E511" s="68">
        <v>2.16</v>
      </c>
    </row>
    <row r="512" spans="1:5" s="81" customFormat="1" x14ac:dyDescent="0.25">
      <c r="A512" s="95" t="s">
        <v>1081</v>
      </c>
      <c r="B512" s="89" t="s">
        <v>1735</v>
      </c>
      <c r="C512" s="2">
        <v>11.41</v>
      </c>
      <c r="D512" s="2">
        <v>9.1300000000000008</v>
      </c>
      <c r="E512" s="68">
        <v>1.89</v>
      </c>
    </row>
    <row r="513" spans="1:5" s="81" customFormat="1" x14ac:dyDescent="0.25">
      <c r="A513" s="95" t="s">
        <v>1082</v>
      </c>
      <c r="B513" s="89" t="s">
        <v>1736</v>
      </c>
      <c r="C513" s="2">
        <v>10.52</v>
      </c>
      <c r="D513" s="2">
        <v>8.41</v>
      </c>
      <c r="E513" s="68">
        <v>3.29</v>
      </c>
    </row>
    <row r="514" spans="1:5" s="81" customFormat="1" x14ac:dyDescent="0.25">
      <c r="A514" s="95" t="s">
        <v>220</v>
      </c>
      <c r="B514" s="89" t="s">
        <v>1737</v>
      </c>
      <c r="C514" s="2">
        <v>1019.79</v>
      </c>
      <c r="D514" s="2">
        <v>1019.79</v>
      </c>
      <c r="E514" s="68">
        <v>1.44</v>
      </c>
    </row>
    <row r="515" spans="1:5" s="81" customFormat="1" x14ac:dyDescent="0.25">
      <c r="A515" s="95" t="s">
        <v>148</v>
      </c>
      <c r="B515" s="89" t="s">
        <v>1738</v>
      </c>
      <c r="C515" s="2">
        <v>140.56</v>
      </c>
      <c r="D515" s="2">
        <v>140.56</v>
      </c>
      <c r="E515" s="68">
        <v>0.42</v>
      </c>
    </row>
    <row r="516" spans="1:5" s="81" customFormat="1" x14ac:dyDescent="0.25">
      <c r="A516" s="95" t="s">
        <v>149</v>
      </c>
      <c r="B516" s="89" t="s">
        <v>1739</v>
      </c>
      <c r="C516" s="2">
        <v>140.56</v>
      </c>
      <c r="D516" s="2">
        <v>140.56</v>
      </c>
      <c r="E516" s="68">
        <v>2</v>
      </c>
    </row>
    <row r="517" spans="1:5" s="81" customFormat="1" x14ac:dyDescent="0.25">
      <c r="A517" s="93" t="s">
        <v>150</v>
      </c>
      <c r="B517" s="89" t="s">
        <v>1740</v>
      </c>
      <c r="C517" s="2">
        <v>369.89</v>
      </c>
      <c r="D517" s="2">
        <v>369.89</v>
      </c>
      <c r="E517" s="1">
        <v>0.1</v>
      </c>
    </row>
    <row r="518" spans="1:5" s="81" customFormat="1" x14ac:dyDescent="0.25">
      <c r="A518" s="95" t="s">
        <v>151</v>
      </c>
      <c r="B518" s="89" t="s">
        <v>1741</v>
      </c>
      <c r="C518" s="2">
        <v>369.89</v>
      </c>
      <c r="D518" s="2">
        <v>369.89</v>
      </c>
      <c r="E518" s="68">
        <v>1.3</v>
      </c>
    </row>
    <row r="519" spans="1:5" s="81" customFormat="1" x14ac:dyDescent="0.25">
      <c r="A519" s="96" t="s">
        <v>292</v>
      </c>
      <c r="B519" s="89" t="s">
        <v>1742</v>
      </c>
      <c r="C519" s="2">
        <v>649.25</v>
      </c>
      <c r="D519" s="2">
        <v>649.25</v>
      </c>
      <c r="E519" s="1">
        <v>1.3</v>
      </c>
    </row>
    <row r="520" spans="1:5" s="81" customFormat="1" x14ac:dyDescent="0.25">
      <c r="A520" s="95" t="s">
        <v>293</v>
      </c>
      <c r="B520" s="89" t="s">
        <v>1743</v>
      </c>
      <c r="C520" s="2">
        <v>679.37</v>
      </c>
      <c r="D520" s="2">
        <v>679.37</v>
      </c>
      <c r="E520" s="68">
        <v>28</v>
      </c>
    </row>
    <row r="521" spans="1:5" s="81" customFormat="1" x14ac:dyDescent="0.25">
      <c r="A521" s="95" t="s">
        <v>294</v>
      </c>
      <c r="B521" s="89" t="s">
        <v>281</v>
      </c>
      <c r="C521" s="2">
        <v>737.89</v>
      </c>
      <c r="D521" s="2">
        <v>737.89</v>
      </c>
      <c r="E521" s="68">
        <v>5.2</v>
      </c>
    </row>
    <row r="522" spans="1:5" s="81" customFormat="1" x14ac:dyDescent="0.25">
      <c r="A522" s="95" t="s">
        <v>88</v>
      </c>
      <c r="B522" s="89" t="s">
        <v>89</v>
      </c>
      <c r="C522" s="2">
        <v>16.16</v>
      </c>
      <c r="D522" s="2">
        <v>9.6999999999999993</v>
      </c>
      <c r="E522" s="68">
        <v>3.55</v>
      </c>
    </row>
    <row r="523" spans="1:5" s="81" customFormat="1" x14ac:dyDescent="0.25">
      <c r="A523" s="93" t="s">
        <v>91</v>
      </c>
      <c r="B523" s="89" t="s">
        <v>1744</v>
      </c>
      <c r="C523" s="2">
        <v>17.68</v>
      </c>
      <c r="D523" s="2">
        <v>10.61</v>
      </c>
      <c r="E523" s="1">
        <v>3.55</v>
      </c>
    </row>
    <row r="524" spans="1:5" s="81" customFormat="1" x14ac:dyDescent="0.25">
      <c r="A524" s="93" t="s">
        <v>92</v>
      </c>
      <c r="B524" s="89" t="s">
        <v>1745</v>
      </c>
      <c r="C524" s="2">
        <v>17.5</v>
      </c>
      <c r="D524" s="2">
        <v>10.5</v>
      </c>
      <c r="E524" s="1">
        <v>64.2</v>
      </c>
    </row>
    <row r="525" spans="1:5" s="81" customFormat="1" x14ac:dyDescent="0.25">
      <c r="A525" s="95" t="s">
        <v>93</v>
      </c>
      <c r="B525" s="89" t="s">
        <v>1746</v>
      </c>
      <c r="C525" s="2">
        <v>22.19</v>
      </c>
      <c r="D525" s="2">
        <v>13.31</v>
      </c>
      <c r="E525" s="68">
        <v>4.84</v>
      </c>
    </row>
    <row r="526" spans="1:5" s="81" customFormat="1" x14ac:dyDescent="0.25">
      <c r="A526" s="95" t="s">
        <v>94</v>
      </c>
      <c r="B526" s="89" t="s">
        <v>1747</v>
      </c>
      <c r="C526" s="2">
        <v>29.71</v>
      </c>
      <c r="D526" s="2">
        <v>17.829999999999998</v>
      </c>
      <c r="E526" s="68">
        <v>4.09</v>
      </c>
    </row>
    <row r="527" spans="1:5" s="81" customFormat="1" x14ac:dyDescent="0.25">
      <c r="A527" s="95" t="s">
        <v>99</v>
      </c>
      <c r="B527" s="89" t="s">
        <v>1748</v>
      </c>
      <c r="C527" s="2">
        <v>39.4</v>
      </c>
      <c r="D527" s="2">
        <v>23.64</v>
      </c>
      <c r="E527" s="68">
        <v>7.24</v>
      </c>
    </row>
    <row r="528" spans="1:5" s="81" customFormat="1" x14ac:dyDescent="0.25">
      <c r="A528" s="95" t="s">
        <v>253</v>
      </c>
      <c r="B528" s="89" t="s">
        <v>1749</v>
      </c>
      <c r="C528" s="2">
        <v>75.92</v>
      </c>
      <c r="D528" s="2">
        <v>45.55</v>
      </c>
      <c r="E528" s="68">
        <v>2.1</v>
      </c>
    </row>
    <row r="529" spans="1:5" s="81" customFormat="1" x14ac:dyDescent="0.25">
      <c r="A529" s="95" t="s">
        <v>95</v>
      </c>
      <c r="B529" s="89" t="s">
        <v>1750</v>
      </c>
      <c r="C529" s="2">
        <v>25.19</v>
      </c>
      <c r="D529" s="2">
        <v>15.11</v>
      </c>
      <c r="E529" s="68">
        <v>19</v>
      </c>
    </row>
    <row r="530" spans="1:5" s="81" customFormat="1" x14ac:dyDescent="0.25">
      <c r="A530" s="93" t="s">
        <v>90</v>
      </c>
      <c r="B530" s="89" t="s">
        <v>1751</v>
      </c>
      <c r="C530" s="2">
        <v>22.96</v>
      </c>
      <c r="D530" s="2">
        <v>13.78</v>
      </c>
      <c r="E530" s="1">
        <v>19</v>
      </c>
    </row>
    <row r="531" spans="1:5" s="81" customFormat="1" x14ac:dyDescent="0.25">
      <c r="A531" s="95" t="s">
        <v>216</v>
      </c>
      <c r="B531" s="89" t="s">
        <v>896</v>
      </c>
      <c r="C531" s="2">
        <v>68.650000000000006</v>
      </c>
      <c r="D531" s="2">
        <v>41.19</v>
      </c>
      <c r="E531" s="68">
        <v>9</v>
      </c>
    </row>
    <row r="532" spans="1:5" s="81" customFormat="1" x14ac:dyDescent="0.25">
      <c r="A532" s="93" t="s">
        <v>217</v>
      </c>
      <c r="B532" s="89" t="s">
        <v>1752</v>
      </c>
      <c r="C532" s="2">
        <v>79.36</v>
      </c>
      <c r="D532" s="2">
        <v>47.62</v>
      </c>
      <c r="E532" s="1">
        <v>9</v>
      </c>
    </row>
    <row r="533" spans="1:5" s="81" customFormat="1" x14ac:dyDescent="0.25">
      <c r="A533" s="93" t="s">
        <v>221</v>
      </c>
      <c r="B533" s="89" t="s">
        <v>307</v>
      </c>
      <c r="C533" s="2">
        <v>72.95</v>
      </c>
      <c r="D533" s="2">
        <v>43.77</v>
      </c>
      <c r="E533" s="1">
        <v>25</v>
      </c>
    </row>
    <row r="534" spans="1:5" s="81" customFormat="1" x14ac:dyDescent="0.25">
      <c r="A534" s="95" t="s">
        <v>100</v>
      </c>
      <c r="B534" s="89" t="s">
        <v>1753</v>
      </c>
      <c r="C534" s="2">
        <v>41.13</v>
      </c>
      <c r="D534" s="2">
        <v>24.68</v>
      </c>
      <c r="E534" s="68">
        <v>4</v>
      </c>
    </row>
    <row r="535" spans="1:5" s="81" customFormat="1" x14ac:dyDescent="0.25">
      <c r="A535" s="93" t="s">
        <v>162</v>
      </c>
      <c r="B535" s="89" t="s">
        <v>1754</v>
      </c>
      <c r="C535" s="2">
        <v>39.659999999999997</v>
      </c>
      <c r="D535" s="2">
        <v>23.8</v>
      </c>
      <c r="E535" s="1">
        <v>0.2</v>
      </c>
    </row>
    <row r="536" spans="1:5" s="81" customFormat="1" x14ac:dyDescent="0.25">
      <c r="A536" s="95" t="s">
        <v>96</v>
      </c>
      <c r="B536" s="89" t="s">
        <v>1755</v>
      </c>
      <c r="C536" s="2">
        <v>23.36</v>
      </c>
      <c r="D536" s="2">
        <v>14.02</v>
      </c>
      <c r="E536" s="68">
        <v>1.34</v>
      </c>
    </row>
    <row r="537" spans="1:5" s="81" customFormat="1" x14ac:dyDescent="0.25">
      <c r="A537" s="95" t="s">
        <v>163</v>
      </c>
      <c r="B537" s="89" t="s">
        <v>1756</v>
      </c>
      <c r="C537" s="2">
        <v>46.35</v>
      </c>
      <c r="D537" s="2">
        <v>27.81</v>
      </c>
      <c r="E537" s="68">
        <v>3.5</v>
      </c>
    </row>
    <row r="538" spans="1:5" s="81" customFormat="1" x14ac:dyDescent="0.25">
      <c r="A538" s="95" t="s">
        <v>286</v>
      </c>
      <c r="B538" s="89" t="s">
        <v>1757</v>
      </c>
      <c r="C538" s="2">
        <v>9.4700000000000006</v>
      </c>
      <c r="D538" s="2">
        <v>5.68</v>
      </c>
      <c r="E538" s="68">
        <v>1.82</v>
      </c>
    </row>
    <row r="539" spans="1:5" s="81" customFormat="1" x14ac:dyDescent="0.25">
      <c r="A539" s="95" t="s">
        <v>160</v>
      </c>
      <c r="B539" s="89" t="s">
        <v>1758</v>
      </c>
      <c r="C539" s="2">
        <v>36.71</v>
      </c>
      <c r="D539" s="2">
        <v>22.02</v>
      </c>
      <c r="E539" s="68">
        <v>7.5</v>
      </c>
    </row>
    <row r="540" spans="1:5" s="81" customFormat="1" x14ac:dyDescent="0.25">
      <c r="A540" s="95" t="s">
        <v>164</v>
      </c>
      <c r="B540" s="89" t="s">
        <v>1759</v>
      </c>
      <c r="C540" s="2">
        <v>55.9</v>
      </c>
      <c r="D540" s="2">
        <v>33.54</v>
      </c>
      <c r="E540" s="68">
        <v>5.2</v>
      </c>
    </row>
    <row r="541" spans="1:5" s="81" customFormat="1" x14ac:dyDescent="0.25">
      <c r="A541" s="95" t="s">
        <v>212</v>
      </c>
      <c r="B541" s="89" t="s">
        <v>1760</v>
      </c>
      <c r="C541" s="2">
        <v>67.97</v>
      </c>
      <c r="D541" s="2">
        <v>40.78</v>
      </c>
      <c r="E541" s="68">
        <v>44</v>
      </c>
    </row>
    <row r="542" spans="1:5" s="81" customFormat="1" x14ac:dyDescent="0.25">
      <c r="A542" s="95" t="s">
        <v>97</v>
      </c>
      <c r="B542" s="89" t="s">
        <v>1761</v>
      </c>
      <c r="C542" s="2">
        <v>27.92</v>
      </c>
      <c r="D542" s="2">
        <v>16.75</v>
      </c>
      <c r="E542" s="68">
        <v>1.64</v>
      </c>
    </row>
    <row r="543" spans="1:5" s="81" customFormat="1" x14ac:dyDescent="0.25">
      <c r="A543" s="95" t="s">
        <v>98</v>
      </c>
      <c r="B543" s="89" t="s">
        <v>1762</v>
      </c>
      <c r="C543" s="2">
        <v>27.92</v>
      </c>
      <c r="D543" s="2">
        <v>16.75</v>
      </c>
      <c r="E543" s="68">
        <v>3.14</v>
      </c>
    </row>
    <row r="544" spans="1:5" s="81" customFormat="1" x14ac:dyDescent="0.25">
      <c r="A544" s="95" t="s">
        <v>101</v>
      </c>
      <c r="B544" s="89" t="s">
        <v>1763</v>
      </c>
      <c r="C544" s="2">
        <v>25.61</v>
      </c>
      <c r="D544" s="2">
        <v>15.36</v>
      </c>
      <c r="E544" s="68">
        <v>4.0999999999999996</v>
      </c>
    </row>
    <row r="545" spans="1:5" s="81" customFormat="1" x14ac:dyDescent="0.25">
      <c r="A545" s="95" t="s">
        <v>103</v>
      </c>
      <c r="B545" s="89" t="s">
        <v>1764</v>
      </c>
      <c r="C545" s="2">
        <v>27.2</v>
      </c>
      <c r="D545" s="2">
        <v>16.32</v>
      </c>
      <c r="E545" s="68">
        <v>5.09</v>
      </c>
    </row>
    <row r="546" spans="1:5" s="81" customFormat="1" x14ac:dyDescent="0.25">
      <c r="A546" s="95" t="s">
        <v>104</v>
      </c>
      <c r="B546" s="89" t="s">
        <v>1765</v>
      </c>
      <c r="C546" s="2">
        <v>27.58</v>
      </c>
      <c r="D546" s="2">
        <v>16.55</v>
      </c>
      <c r="E546" s="68">
        <v>1.8</v>
      </c>
    </row>
    <row r="547" spans="1:5" s="81" customFormat="1" x14ac:dyDescent="0.25">
      <c r="A547" s="95" t="s">
        <v>105</v>
      </c>
      <c r="B547" s="89" t="s">
        <v>1766</v>
      </c>
      <c r="C547" s="2">
        <v>32.33</v>
      </c>
      <c r="D547" s="2">
        <v>19.399999999999999</v>
      </c>
      <c r="E547" s="68">
        <v>2.2400000000000002</v>
      </c>
    </row>
    <row r="548" spans="1:5" s="81" customFormat="1" x14ac:dyDescent="0.25">
      <c r="A548" s="95" t="s">
        <v>106</v>
      </c>
      <c r="B548" s="89" t="s">
        <v>1767</v>
      </c>
      <c r="C548" s="2">
        <v>39.53</v>
      </c>
      <c r="D548" s="2">
        <v>23.72</v>
      </c>
      <c r="E548" s="68">
        <v>1.1200000000000001</v>
      </c>
    </row>
    <row r="549" spans="1:5" s="81" customFormat="1" x14ac:dyDescent="0.25">
      <c r="A549" s="95" t="s">
        <v>107</v>
      </c>
      <c r="B549" s="89" t="s">
        <v>1768</v>
      </c>
      <c r="C549" s="2">
        <v>47.93</v>
      </c>
      <c r="D549" s="2">
        <v>28.76</v>
      </c>
      <c r="E549" s="68">
        <v>2.16</v>
      </c>
    </row>
    <row r="550" spans="1:5" x14ac:dyDescent="0.25">
      <c r="A550" s="95" t="s">
        <v>152</v>
      </c>
      <c r="B550" s="91" t="s">
        <v>1769</v>
      </c>
      <c r="C550" s="2">
        <v>47.09</v>
      </c>
      <c r="D550" s="2">
        <v>28.25</v>
      </c>
      <c r="E550" s="68">
        <v>1.6</v>
      </c>
    </row>
    <row r="551" spans="1:5" x14ac:dyDescent="0.25">
      <c r="A551" s="95" t="s">
        <v>254</v>
      </c>
      <c r="B551" s="89" t="s">
        <v>1770</v>
      </c>
      <c r="C551" s="2">
        <v>101.49</v>
      </c>
      <c r="D551" s="2">
        <v>60.89</v>
      </c>
      <c r="E551" s="68">
        <v>3.1</v>
      </c>
    </row>
    <row r="552" spans="1:5" x14ac:dyDescent="0.25">
      <c r="A552" s="95" t="s">
        <v>108</v>
      </c>
      <c r="B552" s="91" t="s">
        <v>1771</v>
      </c>
      <c r="C552" s="2">
        <v>36.74</v>
      </c>
      <c r="D552" s="2">
        <v>22.04</v>
      </c>
      <c r="E552" s="68">
        <v>4.09</v>
      </c>
    </row>
    <row r="553" spans="1:5" x14ac:dyDescent="0.25">
      <c r="A553" s="95" t="s">
        <v>102</v>
      </c>
      <c r="B553" s="89" t="s">
        <v>1772</v>
      </c>
      <c r="C553" s="2">
        <v>26.12</v>
      </c>
      <c r="D553" s="2">
        <v>15.67</v>
      </c>
      <c r="E553" s="68">
        <v>5.14</v>
      </c>
    </row>
    <row r="554" spans="1:5" x14ac:dyDescent="0.25">
      <c r="A554" s="95" t="s">
        <v>218</v>
      </c>
      <c r="B554" s="91" t="s">
        <v>897</v>
      </c>
      <c r="C554" s="2">
        <v>76.069999999999993</v>
      </c>
      <c r="D554" s="2">
        <v>45.64</v>
      </c>
      <c r="E554" s="68">
        <v>3</v>
      </c>
    </row>
    <row r="555" spans="1:5" x14ac:dyDescent="0.25">
      <c r="A555" s="95" t="s">
        <v>219</v>
      </c>
      <c r="B555" s="89" t="s">
        <v>1773</v>
      </c>
      <c r="C555" s="2">
        <v>95.8</v>
      </c>
      <c r="D555" s="2">
        <v>57.48</v>
      </c>
      <c r="E555" s="68">
        <v>4.0999999999999996</v>
      </c>
    </row>
    <row r="556" spans="1:5" x14ac:dyDescent="0.25">
      <c r="A556" s="95" t="s">
        <v>222</v>
      </c>
      <c r="B556" s="91" t="s">
        <v>308</v>
      </c>
      <c r="C556" s="2">
        <v>83.49</v>
      </c>
      <c r="D556" s="2">
        <v>50.09</v>
      </c>
      <c r="E556" s="68">
        <v>5.0999999999999996</v>
      </c>
    </row>
    <row r="557" spans="1:5" x14ac:dyDescent="0.25">
      <c r="A557" s="95" t="s">
        <v>115</v>
      </c>
      <c r="B557" s="89" t="s">
        <v>1774</v>
      </c>
      <c r="C557" s="2">
        <v>60.12</v>
      </c>
      <c r="D557" s="2">
        <v>36.07</v>
      </c>
      <c r="E557" s="68">
        <v>0.05</v>
      </c>
    </row>
    <row r="558" spans="1:5" x14ac:dyDescent="0.25">
      <c r="A558" s="95" t="s">
        <v>165</v>
      </c>
      <c r="B558" s="91" t="s">
        <v>1775</v>
      </c>
      <c r="C558" s="2">
        <v>41.43</v>
      </c>
      <c r="D558" s="2">
        <v>24.86</v>
      </c>
      <c r="E558" s="68">
        <v>0.15</v>
      </c>
    </row>
    <row r="559" spans="1:5" x14ac:dyDescent="0.25">
      <c r="A559" s="95" t="s">
        <v>109</v>
      </c>
      <c r="B559" s="89" t="s">
        <v>1776</v>
      </c>
      <c r="C559" s="2">
        <v>36.590000000000003</v>
      </c>
      <c r="D559" s="2">
        <v>21.95</v>
      </c>
      <c r="E559" s="68">
        <v>0.05</v>
      </c>
    </row>
    <row r="560" spans="1:5" x14ac:dyDescent="0.25">
      <c r="A560" s="95" t="s">
        <v>166</v>
      </c>
      <c r="B560" s="91" t="s">
        <v>1777</v>
      </c>
      <c r="C560" s="2">
        <v>47.8</v>
      </c>
      <c r="D560" s="2">
        <v>28.68</v>
      </c>
      <c r="E560" s="68">
        <v>0.04</v>
      </c>
    </row>
    <row r="561" spans="1:5" x14ac:dyDescent="0.25">
      <c r="A561" s="95" t="s">
        <v>287</v>
      </c>
      <c r="B561" s="89" t="s">
        <v>1778</v>
      </c>
      <c r="C561" s="2">
        <v>15.99</v>
      </c>
      <c r="D561" s="2">
        <v>9.59</v>
      </c>
      <c r="E561" s="68">
        <v>0.02</v>
      </c>
    </row>
    <row r="562" spans="1:5" x14ac:dyDescent="0.25">
      <c r="A562" s="95" t="s">
        <v>161</v>
      </c>
      <c r="B562" s="91" t="s">
        <v>1779</v>
      </c>
      <c r="C562" s="2">
        <v>43.4</v>
      </c>
      <c r="D562" s="2">
        <v>26.04</v>
      </c>
      <c r="E562" s="68">
        <v>0.09</v>
      </c>
    </row>
    <row r="563" spans="1:5" x14ac:dyDescent="0.25">
      <c r="A563" s="95" t="s">
        <v>167</v>
      </c>
      <c r="B563" s="89" t="s">
        <v>1780</v>
      </c>
      <c r="C563" s="2">
        <v>57.35</v>
      </c>
      <c r="D563" s="2">
        <v>34.409999999999997</v>
      </c>
      <c r="E563" s="68">
        <v>0.25</v>
      </c>
    </row>
    <row r="564" spans="1:5" x14ac:dyDescent="0.25">
      <c r="A564" s="95" t="s">
        <v>110</v>
      </c>
      <c r="B564" s="91" t="s">
        <v>1781</v>
      </c>
      <c r="C564" s="2">
        <v>47.93</v>
      </c>
      <c r="D564" s="2">
        <v>28.76</v>
      </c>
      <c r="E564" s="68">
        <v>0.25</v>
      </c>
    </row>
    <row r="565" spans="1:5" x14ac:dyDescent="0.25">
      <c r="A565" s="95" t="s">
        <v>155</v>
      </c>
      <c r="B565" s="89" t="s">
        <v>1782</v>
      </c>
      <c r="C565" s="2">
        <v>66.77</v>
      </c>
      <c r="D565" s="2">
        <v>40.06</v>
      </c>
      <c r="E565" s="68">
        <v>0.05</v>
      </c>
    </row>
    <row r="566" spans="1:5" x14ac:dyDescent="0.25">
      <c r="A566" s="95" t="s">
        <v>111</v>
      </c>
      <c r="B566" s="91" t="s">
        <v>1783</v>
      </c>
      <c r="C566" s="2">
        <v>36.74</v>
      </c>
      <c r="D566" s="2">
        <v>22.04</v>
      </c>
      <c r="E566" s="68">
        <v>0.15</v>
      </c>
    </row>
    <row r="567" spans="1:5" x14ac:dyDescent="0.25">
      <c r="A567" s="95" t="s">
        <v>112</v>
      </c>
      <c r="B567" s="89" t="s">
        <v>1784</v>
      </c>
      <c r="C567" s="2">
        <v>26.15</v>
      </c>
      <c r="D567" s="2">
        <v>15.69</v>
      </c>
      <c r="E567" s="68">
        <v>5</v>
      </c>
    </row>
    <row r="568" spans="1:5" x14ac:dyDescent="0.25">
      <c r="A568" s="95" t="s">
        <v>168</v>
      </c>
      <c r="B568" s="91" t="s">
        <v>1785</v>
      </c>
      <c r="C568" s="2">
        <v>7.45</v>
      </c>
      <c r="D568" s="2">
        <v>4.47</v>
      </c>
      <c r="E568" s="68">
        <v>5</v>
      </c>
    </row>
    <row r="569" spans="1:5" x14ac:dyDescent="0.25">
      <c r="A569" s="95" t="s">
        <v>113</v>
      </c>
      <c r="B569" s="89" t="s">
        <v>1786</v>
      </c>
      <c r="C569" s="2">
        <v>36.74</v>
      </c>
      <c r="D569" s="2">
        <v>22.04</v>
      </c>
      <c r="E569" s="68">
        <v>0.27</v>
      </c>
    </row>
    <row r="570" spans="1:5" x14ac:dyDescent="0.25">
      <c r="A570" s="95" t="s">
        <v>114</v>
      </c>
      <c r="B570" s="91" t="s">
        <v>1787</v>
      </c>
      <c r="C570" s="2">
        <v>36.74</v>
      </c>
      <c r="D570" s="2">
        <v>22.05</v>
      </c>
      <c r="E570" s="68">
        <v>0.43099999999999999</v>
      </c>
    </row>
    <row r="571" spans="1:5" x14ac:dyDescent="0.25">
      <c r="A571" s="95" t="s">
        <v>213</v>
      </c>
      <c r="B571" s="89" t="s">
        <v>1788</v>
      </c>
      <c r="C571" s="2">
        <v>98.73</v>
      </c>
      <c r="D571" s="2">
        <v>59.24</v>
      </c>
      <c r="E571" s="68">
        <v>0.47</v>
      </c>
    </row>
    <row r="572" spans="1:5" x14ac:dyDescent="0.25">
      <c r="A572" s="95" t="s">
        <v>116</v>
      </c>
      <c r="B572" s="91" t="s">
        <v>1789</v>
      </c>
      <c r="C572" s="2">
        <v>41.12</v>
      </c>
      <c r="D572" s="2">
        <v>24.67</v>
      </c>
      <c r="E572" s="68">
        <v>0.79</v>
      </c>
    </row>
    <row r="573" spans="1:5" x14ac:dyDescent="0.25">
      <c r="A573" s="95" t="s">
        <v>118</v>
      </c>
      <c r="B573" s="92" t="s">
        <v>1790</v>
      </c>
      <c r="C573" s="2">
        <v>43.09</v>
      </c>
      <c r="D573" s="2">
        <v>25.86</v>
      </c>
      <c r="E573" s="68">
        <v>0.72</v>
      </c>
    </row>
    <row r="574" spans="1:5" x14ac:dyDescent="0.25">
      <c r="A574" s="95" t="s">
        <v>119</v>
      </c>
      <c r="B574" s="91" t="s">
        <v>1791</v>
      </c>
      <c r="C574" s="2">
        <v>50.21</v>
      </c>
      <c r="D574" s="2">
        <v>30.12</v>
      </c>
      <c r="E574" s="68">
        <v>1.1000000000000001</v>
      </c>
    </row>
    <row r="575" spans="1:5" x14ac:dyDescent="0.25">
      <c r="A575" s="95" t="s">
        <v>120</v>
      </c>
      <c r="B575" s="91" t="s">
        <v>1792</v>
      </c>
      <c r="C575" s="2">
        <v>67.61</v>
      </c>
      <c r="D575" s="2">
        <v>40.56</v>
      </c>
      <c r="E575" s="68">
        <v>1.1060000000000001</v>
      </c>
    </row>
    <row r="576" spans="1:5" x14ac:dyDescent="0.25">
      <c r="A576" s="95" t="s">
        <v>121</v>
      </c>
      <c r="B576" s="91" t="s">
        <v>1793</v>
      </c>
      <c r="C576" s="2">
        <v>49.28</v>
      </c>
      <c r="D576" s="2">
        <v>29.57</v>
      </c>
      <c r="E576" s="68">
        <v>2.39</v>
      </c>
    </row>
    <row r="577" spans="1:5" x14ac:dyDescent="0.25">
      <c r="A577" s="95" t="s">
        <v>122</v>
      </c>
      <c r="B577" s="91" t="s">
        <v>1794</v>
      </c>
      <c r="C577" s="2">
        <v>71.89</v>
      </c>
      <c r="D577" s="2">
        <v>43.14</v>
      </c>
      <c r="E577" s="68">
        <v>3.44</v>
      </c>
    </row>
    <row r="578" spans="1:5" x14ac:dyDescent="0.25">
      <c r="A578" s="95" t="s">
        <v>153</v>
      </c>
      <c r="B578" s="91" t="s">
        <v>1795</v>
      </c>
      <c r="C578" s="2">
        <v>52.66</v>
      </c>
      <c r="D578" s="2">
        <v>31.6</v>
      </c>
      <c r="E578" s="68">
        <v>10.5</v>
      </c>
    </row>
    <row r="579" spans="1:5" x14ac:dyDescent="0.25">
      <c r="A579" s="95" t="s">
        <v>117</v>
      </c>
      <c r="B579" s="91" t="s">
        <v>1796</v>
      </c>
      <c r="C579" s="2">
        <v>35.049999999999997</v>
      </c>
      <c r="D579" s="2">
        <v>21.03</v>
      </c>
      <c r="E579" s="68">
        <v>0.3</v>
      </c>
    </row>
    <row r="580" spans="1:5" x14ac:dyDescent="0.25">
      <c r="A580" s="95" t="s">
        <v>131</v>
      </c>
      <c r="B580" s="89" t="s">
        <v>1797</v>
      </c>
      <c r="C580" s="2">
        <v>75.94</v>
      </c>
      <c r="D580" s="2">
        <v>45.56</v>
      </c>
      <c r="E580" s="68">
        <v>0.34399999999999997</v>
      </c>
    </row>
    <row r="581" spans="1:5" x14ac:dyDescent="0.25">
      <c r="A581" s="95" t="s">
        <v>123</v>
      </c>
      <c r="B581" s="91" t="s">
        <v>1798</v>
      </c>
      <c r="C581" s="2">
        <v>86.34</v>
      </c>
      <c r="D581" s="2">
        <v>51.81</v>
      </c>
      <c r="E581" s="68">
        <v>0.05</v>
      </c>
    </row>
    <row r="582" spans="1:5" x14ac:dyDescent="0.25">
      <c r="A582" s="95" t="s">
        <v>288</v>
      </c>
      <c r="B582" s="89" t="s">
        <v>1799</v>
      </c>
      <c r="C582" s="2">
        <v>38.04</v>
      </c>
      <c r="D582" s="2">
        <v>22.83</v>
      </c>
      <c r="E582" s="68">
        <v>0.05</v>
      </c>
    </row>
    <row r="583" spans="1:5" x14ac:dyDescent="0.25">
      <c r="A583" s="95" t="s">
        <v>156</v>
      </c>
      <c r="B583" s="91" t="s">
        <v>1800</v>
      </c>
      <c r="C583" s="2">
        <v>78.23</v>
      </c>
      <c r="D583" s="2">
        <v>46.94</v>
      </c>
      <c r="E583" s="68">
        <v>0.32</v>
      </c>
    </row>
    <row r="584" spans="1:5" x14ac:dyDescent="0.25">
      <c r="A584" s="95" t="s">
        <v>124</v>
      </c>
      <c r="B584" s="91" t="s">
        <v>1801</v>
      </c>
      <c r="C584" s="2">
        <v>71.89</v>
      </c>
      <c r="D584" s="2">
        <v>43.14</v>
      </c>
      <c r="E584" s="68">
        <v>0.25</v>
      </c>
    </row>
    <row r="585" spans="1:5" x14ac:dyDescent="0.25">
      <c r="A585" s="95" t="s">
        <v>125</v>
      </c>
      <c r="B585" s="91" t="s">
        <v>1802</v>
      </c>
      <c r="C585" s="2">
        <v>71.89</v>
      </c>
      <c r="D585" s="2">
        <v>43.13</v>
      </c>
      <c r="E585" s="68">
        <v>0.22</v>
      </c>
    </row>
    <row r="586" spans="1:5" x14ac:dyDescent="0.25">
      <c r="A586" s="95" t="s">
        <v>157</v>
      </c>
      <c r="B586" s="91" t="s">
        <v>1803</v>
      </c>
      <c r="C586" s="2">
        <v>84.14</v>
      </c>
      <c r="D586" s="2">
        <v>50.48</v>
      </c>
      <c r="E586" s="68">
        <v>0.28999999999999998</v>
      </c>
    </row>
    <row r="587" spans="1:5" x14ac:dyDescent="0.25">
      <c r="A587" s="95" t="s">
        <v>169</v>
      </c>
      <c r="B587" s="91" t="s">
        <v>1804</v>
      </c>
      <c r="C587" s="2">
        <v>7.74</v>
      </c>
      <c r="D587" s="2">
        <v>4.6399999999999997</v>
      </c>
      <c r="E587" s="68">
        <v>0.32</v>
      </c>
    </row>
    <row r="588" spans="1:5" x14ac:dyDescent="0.25">
      <c r="A588" s="95" t="s">
        <v>126</v>
      </c>
      <c r="B588" s="91" t="s">
        <v>1805</v>
      </c>
      <c r="C588" s="2">
        <v>58.78</v>
      </c>
      <c r="D588" s="2">
        <v>35.270000000000003</v>
      </c>
      <c r="E588" s="68">
        <v>0.25</v>
      </c>
    </row>
    <row r="589" spans="1:5" x14ac:dyDescent="0.25">
      <c r="A589" s="95" t="s">
        <v>127</v>
      </c>
      <c r="B589" s="91" t="s">
        <v>1806</v>
      </c>
      <c r="C589" s="2">
        <v>39.56</v>
      </c>
      <c r="D589" s="2">
        <v>23.74</v>
      </c>
      <c r="E589" s="68">
        <v>0.32</v>
      </c>
    </row>
    <row r="590" spans="1:5" x14ac:dyDescent="0.25">
      <c r="A590" s="95" t="s">
        <v>128</v>
      </c>
      <c r="B590" s="91" t="s">
        <v>1807</v>
      </c>
      <c r="C590" s="2">
        <v>40.479999999999997</v>
      </c>
      <c r="D590" s="2">
        <v>24.29</v>
      </c>
      <c r="E590" s="68">
        <v>0.06</v>
      </c>
    </row>
    <row r="591" spans="1:5" x14ac:dyDescent="0.25">
      <c r="A591" s="95" t="s">
        <v>129</v>
      </c>
      <c r="B591" s="91" t="s">
        <v>1808</v>
      </c>
      <c r="C591" s="2">
        <v>59.15</v>
      </c>
      <c r="D591" s="2">
        <v>35.49</v>
      </c>
      <c r="E591" s="68">
        <v>0.06</v>
      </c>
    </row>
    <row r="592" spans="1:5" x14ac:dyDescent="0.25">
      <c r="A592" s="95" t="s">
        <v>130</v>
      </c>
      <c r="B592" s="91" t="s">
        <v>1809</v>
      </c>
      <c r="C592" s="2">
        <v>63.58</v>
      </c>
      <c r="D592" s="2">
        <v>38.15</v>
      </c>
      <c r="E592" s="68">
        <v>0.12</v>
      </c>
    </row>
    <row r="593" spans="1:5" x14ac:dyDescent="0.25">
      <c r="A593" s="95" t="s">
        <v>214</v>
      </c>
      <c r="B593" s="91" t="s">
        <v>1810</v>
      </c>
      <c r="C593" s="2">
        <v>231.4</v>
      </c>
      <c r="D593" s="2">
        <v>138.84</v>
      </c>
      <c r="E593" s="68">
        <v>0.12</v>
      </c>
    </row>
    <row r="594" spans="1:5" x14ac:dyDescent="0.25">
      <c r="A594" s="95" t="s">
        <v>132</v>
      </c>
      <c r="B594" s="91" t="s">
        <v>1811</v>
      </c>
      <c r="C594" s="2">
        <v>49.49</v>
      </c>
      <c r="D594" s="2">
        <v>29.69</v>
      </c>
      <c r="E594" s="68">
        <v>0.19</v>
      </c>
    </row>
    <row r="595" spans="1:5" x14ac:dyDescent="0.25">
      <c r="A595" s="95" t="s">
        <v>134</v>
      </c>
      <c r="B595" s="91" t="s">
        <v>1812</v>
      </c>
      <c r="C595" s="2">
        <v>59.69</v>
      </c>
      <c r="D595" s="2">
        <v>35.81</v>
      </c>
      <c r="E595" s="68">
        <v>0.19</v>
      </c>
    </row>
    <row r="596" spans="1:5" x14ac:dyDescent="0.25">
      <c r="A596" s="95" t="s">
        <v>135</v>
      </c>
      <c r="B596" s="92" t="s">
        <v>1813</v>
      </c>
      <c r="C596" s="2">
        <v>67.010000000000005</v>
      </c>
      <c r="D596" s="2">
        <v>40.200000000000003</v>
      </c>
      <c r="E596" s="68">
        <v>0.75</v>
      </c>
    </row>
    <row r="597" spans="1:5" x14ac:dyDescent="0.25">
      <c r="A597" s="95" t="s">
        <v>136</v>
      </c>
      <c r="B597" s="91" t="s">
        <v>1814</v>
      </c>
      <c r="C597" s="2">
        <v>81.98</v>
      </c>
      <c r="D597" s="2">
        <v>49.19</v>
      </c>
      <c r="E597" s="68">
        <v>1.43</v>
      </c>
    </row>
    <row r="598" spans="1:5" x14ac:dyDescent="0.25">
      <c r="A598" s="95" t="s">
        <v>137</v>
      </c>
      <c r="B598" s="91" t="s">
        <v>1815</v>
      </c>
      <c r="C598" s="2">
        <v>71.959999999999994</v>
      </c>
      <c r="D598" s="2">
        <v>43.18</v>
      </c>
      <c r="E598" s="68">
        <v>2</v>
      </c>
    </row>
    <row r="599" spans="1:5" x14ac:dyDescent="0.25">
      <c r="A599" s="95" t="s">
        <v>140</v>
      </c>
      <c r="B599" s="89" t="s">
        <v>1816</v>
      </c>
      <c r="C599" s="2">
        <v>79.180000000000007</v>
      </c>
      <c r="D599" s="2">
        <v>47.51</v>
      </c>
      <c r="E599" s="68">
        <v>0.74</v>
      </c>
    </row>
    <row r="600" spans="1:5" x14ac:dyDescent="0.25">
      <c r="A600" s="95" t="s">
        <v>154</v>
      </c>
      <c r="B600" s="91" t="s">
        <v>1817</v>
      </c>
      <c r="C600" s="2">
        <v>66.430000000000007</v>
      </c>
      <c r="D600" s="2">
        <v>39.86</v>
      </c>
      <c r="E600" s="68">
        <v>1.4</v>
      </c>
    </row>
    <row r="601" spans="1:5" x14ac:dyDescent="0.25">
      <c r="A601" s="95" t="s">
        <v>133</v>
      </c>
      <c r="B601" s="92" t="s">
        <v>1818</v>
      </c>
      <c r="C601" s="2">
        <v>44.3</v>
      </c>
      <c r="D601" s="2">
        <v>26.58</v>
      </c>
      <c r="E601" s="68">
        <v>1.54</v>
      </c>
    </row>
    <row r="602" spans="1:5" x14ac:dyDescent="0.25">
      <c r="A602" s="95" t="s">
        <v>147</v>
      </c>
      <c r="B602" s="91" t="s">
        <v>1819</v>
      </c>
      <c r="C602" s="2">
        <v>101.25</v>
      </c>
      <c r="D602" s="2">
        <v>60.75</v>
      </c>
      <c r="E602" s="68">
        <v>2.21</v>
      </c>
    </row>
    <row r="603" spans="1:5" x14ac:dyDescent="0.25">
      <c r="A603" s="95" t="s">
        <v>138</v>
      </c>
      <c r="B603" s="91" t="s">
        <v>1820</v>
      </c>
      <c r="C603" s="2">
        <v>97.16</v>
      </c>
      <c r="D603" s="2">
        <v>58.3</v>
      </c>
      <c r="E603" s="68">
        <v>4.78</v>
      </c>
    </row>
    <row r="604" spans="1:5" x14ac:dyDescent="0.25">
      <c r="A604" s="95" t="s">
        <v>289</v>
      </c>
      <c r="B604" s="91" t="s">
        <v>1821</v>
      </c>
      <c r="C604" s="2">
        <v>49.95</v>
      </c>
      <c r="D604" s="2">
        <v>29.97</v>
      </c>
      <c r="E604" s="68">
        <v>5</v>
      </c>
    </row>
    <row r="605" spans="1:5" x14ac:dyDescent="0.25">
      <c r="A605" s="95" t="s">
        <v>158</v>
      </c>
      <c r="B605" s="91" t="s">
        <v>1822</v>
      </c>
      <c r="C605" s="2">
        <v>86.35</v>
      </c>
      <c r="D605" s="2">
        <v>51.81</v>
      </c>
      <c r="E605" s="68">
        <v>0.32</v>
      </c>
    </row>
    <row r="606" spans="1:5" x14ac:dyDescent="0.25">
      <c r="A606" s="95" t="s">
        <v>139</v>
      </c>
      <c r="B606" s="91" t="s">
        <v>1823</v>
      </c>
      <c r="C606" s="2">
        <v>79.61</v>
      </c>
      <c r="D606" s="2">
        <v>47.76</v>
      </c>
      <c r="E606" s="68">
        <v>0.32</v>
      </c>
    </row>
    <row r="607" spans="1:5" x14ac:dyDescent="0.25">
      <c r="A607" s="95" t="s">
        <v>141</v>
      </c>
      <c r="B607" s="91" t="s">
        <v>1824</v>
      </c>
      <c r="C607" s="2">
        <v>80.989999999999995</v>
      </c>
      <c r="D607" s="2">
        <v>48.59</v>
      </c>
      <c r="E607" s="68">
        <v>0.38</v>
      </c>
    </row>
    <row r="608" spans="1:5" x14ac:dyDescent="0.25">
      <c r="A608" s="95" t="s">
        <v>159</v>
      </c>
      <c r="B608" s="89" t="s">
        <v>1825</v>
      </c>
      <c r="C608" s="2">
        <v>92.26</v>
      </c>
      <c r="D608" s="2">
        <v>55.36</v>
      </c>
      <c r="E608" s="68">
        <v>0.38</v>
      </c>
    </row>
    <row r="609" spans="1:5" x14ac:dyDescent="0.25">
      <c r="A609" s="95" t="s">
        <v>170</v>
      </c>
      <c r="B609" s="91" t="s">
        <v>1826</v>
      </c>
      <c r="C609" s="2">
        <v>7.74</v>
      </c>
      <c r="D609" s="2">
        <v>4.6399999999999997</v>
      </c>
      <c r="E609" s="68">
        <v>0.7</v>
      </c>
    </row>
    <row r="610" spans="1:5" x14ac:dyDescent="0.25">
      <c r="A610" s="95" t="s">
        <v>142</v>
      </c>
      <c r="B610" s="89" t="s">
        <v>1827</v>
      </c>
      <c r="C610" s="2">
        <v>52.76</v>
      </c>
      <c r="D610" s="2">
        <v>31.66</v>
      </c>
      <c r="E610" s="68">
        <v>1.1200000000000001</v>
      </c>
    </row>
    <row r="611" spans="1:5" x14ac:dyDescent="0.25">
      <c r="A611" s="95" t="s">
        <v>143</v>
      </c>
      <c r="B611" s="91" t="s">
        <v>1828</v>
      </c>
      <c r="C611" s="2">
        <v>52.48</v>
      </c>
      <c r="D611" s="2">
        <v>31.49</v>
      </c>
      <c r="E611" s="68">
        <v>2.27</v>
      </c>
    </row>
    <row r="612" spans="1:5" x14ac:dyDescent="0.25">
      <c r="A612" s="95" t="s">
        <v>144</v>
      </c>
      <c r="B612" s="91" t="s">
        <v>1829</v>
      </c>
      <c r="C612" s="2">
        <v>68.36</v>
      </c>
      <c r="D612" s="2">
        <v>41.02</v>
      </c>
      <c r="E612" s="68">
        <v>1.48</v>
      </c>
    </row>
    <row r="613" spans="1:5" x14ac:dyDescent="0.25">
      <c r="A613" s="95" t="s">
        <v>145</v>
      </c>
      <c r="B613" s="91" t="s">
        <v>1830</v>
      </c>
      <c r="C613" s="2">
        <v>54.59</v>
      </c>
      <c r="D613" s="2">
        <v>32.75</v>
      </c>
      <c r="E613" s="68">
        <v>3.08</v>
      </c>
    </row>
    <row r="614" spans="1:5" x14ac:dyDescent="0.25">
      <c r="A614" s="95" t="s">
        <v>146</v>
      </c>
      <c r="B614" s="89" t="s">
        <v>1831</v>
      </c>
      <c r="C614" s="2">
        <v>69.56</v>
      </c>
      <c r="D614" s="2">
        <v>41.74</v>
      </c>
      <c r="E614" s="68">
        <v>3.15</v>
      </c>
    </row>
    <row r="615" spans="1:5" x14ac:dyDescent="0.25">
      <c r="A615" s="95" t="s">
        <v>215</v>
      </c>
      <c r="B615" s="91" t="s">
        <v>1832</v>
      </c>
      <c r="C615" s="2">
        <v>335.7</v>
      </c>
      <c r="D615" s="2">
        <v>201.42</v>
      </c>
      <c r="E615" s="68">
        <v>4.6399999999999997</v>
      </c>
    </row>
    <row r="616" spans="1:5" x14ac:dyDescent="0.25">
      <c r="A616" s="95" t="s">
        <v>255</v>
      </c>
      <c r="B616" s="92" t="s">
        <v>1833</v>
      </c>
      <c r="C616" s="2">
        <v>107.98</v>
      </c>
      <c r="D616" s="2">
        <v>64.790000000000006</v>
      </c>
      <c r="E616" s="68">
        <v>5</v>
      </c>
    </row>
    <row r="617" spans="1:5" x14ac:dyDescent="0.25">
      <c r="A617" s="95" t="s">
        <v>262</v>
      </c>
      <c r="B617" s="91" t="s">
        <v>1834</v>
      </c>
      <c r="C617" s="2">
        <v>152.4</v>
      </c>
      <c r="D617" s="2">
        <v>91.44</v>
      </c>
      <c r="E617" s="68">
        <v>5</v>
      </c>
    </row>
    <row r="618" spans="1:5" x14ac:dyDescent="0.25">
      <c r="A618" s="95" t="s">
        <v>264</v>
      </c>
      <c r="B618" s="91" t="s">
        <v>1835</v>
      </c>
      <c r="C618" s="2">
        <v>152.93</v>
      </c>
      <c r="D618" s="2">
        <v>91.76</v>
      </c>
      <c r="E618" s="68">
        <v>1.21</v>
      </c>
    </row>
    <row r="619" spans="1:5" x14ac:dyDescent="0.25">
      <c r="A619" s="95" t="s">
        <v>266</v>
      </c>
      <c r="B619" s="91" t="s">
        <v>1836</v>
      </c>
      <c r="C619" s="2">
        <v>152.4</v>
      </c>
      <c r="D619" s="2">
        <v>91.44</v>
      </c>
      <c r="E619" s="68">
        <v>0.56999999999999995</v>
      </c>
    </row>
    <row r="620" spans="1:5" x14ac:dyDescent="0.25">
      <c r="A620" s="95" t="s">
        <v>277</v>
      </c>
      <c r="B620" s="91" t="s">
        <v>1837</v>
      </c>
      <c r="C620" s="2">
        <v>83.32</v>
      </c>
      <c r="D620" s="2">
        <v>49.99</v>
      </c>
      <c r="E620" s="68">
        <v>1.18</v>
      </c>
    </row>
    <row r="621" spans="1:5" x14ac:dyDescent="0.25">
      <c r="A621" s="95" t="s">
        <v>257</v>
      </c>
      <c r="B621" s="91" t="s">
        <v>1838</v>
      </c>
      <c r="C621" s="2">
        <v>113.9</v>
      </c>
      <c r="D621" s="2">
        <v>68.34</v>
      </c>
      <c r="E621" s="68">
        <v>0</v>
      </c>
    </row>
    <row r="622" spans="1:5" x14ac:dyDescent="0.25">
      <c r="A622" s="95" t="s">
        <v>268</v>
      </c>
      <c r="B622" s="89" t="s">
        <v>1839</v>
      </c>
      <c r="C622" s="2">
        <v>263.25</v>
      </c>
      <c r="D622" s="2">
        <v>157.94999999999999</v>
      </c>
      <c r="E622" s="68">
        <v>3</v>
      </c>
    </row>
    <row r="623" spans="1:5" x14ac:dyDescent="0.25">
      <c r="A623" s="95" t="s">
        <v>290</v>
      </c>
      <c r="B623" s="91" t="s">
        <v>1840</v>
      </c>
      <c r="C623" s="2">
        <v>187.95</v>
      </c>
      <c r="D623" s="2">
        <v>112.77</v>
      </c>
      <c r="E623" s="68">
        <v>10</v>
      </c>
    </row>
    <row r="624" spans="1:5" x14ac:dyDescent="0.25">
      <c r="A624" s="95" t="s">
        <v>274</v>
      </c>
      <c r="B624" s="89" t="s">
        <v>1841</v>
      </c>
      <c r="C624" s="2">
        <v>89.97</v>
      </c>
      <c r="D624" s="2">
        <v>53.98</v>
      </c>
      <c r="E624" s="68">
        <v>10</v>
      </c>
    </row>
    <row r="625" spans="1:5" x14ac:dyDescent="0.25">
      <c r="A625" s="95" t="s">
        <v>270</v>
      </c>
      <c r="B625" s="89" t="s">
        <v>1842</v>
      </c>
      <c r="C625" s="2">
        <v>150.29</v>
      </c>
      <c r="D625" s="2">
        <v>90.17</v>
      </c>
      <c r="E625" s="68">
        <v>5</v>
      </c>
    </row>
    <row r="626" spans="1:5" x14ac:dyDescent="0.25">
      <c r="A626" s="95" t="s">
        <v>275</v>
      </c>
      <c r="B626" s="91" t="s">
        <v>1843</v>
      </c>
      <c r="C626" s="2">
        <v>89.97</v>
      </c>
      <c r="D626" s="2">
        <v>53.98</v>
      </c>
      <c r="E626" s="68">
        <v>7</v>
      </c>
    </row>
    <row r="627" spans="1:5" x14ac:dyDescent="0.25">
      <c r="A627" s="95" t="s">
        <v>171</v>
      </c>
      <c r="B627" s="89" t="s">
        <v>1844</v>
      </c>
      <c r="C627" s="2">
        <v>8.36</v>
      </c>
      <c r="D627" s="2">
        <v>5.0199999999999996</v>
      </c>
      <c r="E627" s="68">
        <v>27</v>
      </c>
    </row>
    <row r="628" spans="1:5" x14ac:dyDescent="0.25">
      <c r="A628" s="95" t="s">
        <v>259</v>
      </c>
      <c r="B628" s="91" t="s">
        <v>1845</v>
      </c>
      <c r="C628" s="2">
        <v>108.1</v>
      </c>
      <c r="D628" s="2">
        <v>64.86</v>
      </c>
      <c r="E628" s="68">
        <v>27</v>
      </c>
    </row>
    <row r="629" spans="1:5" x14ac:dyDescent="0.25">
      <c r="A629" s="95" t="s">
        <v>285</v>
      </c>
      <c r="B629" s="91" t="s">
        <v>1846</v>
      </c>
      <c r="C629" s="2">
        <v>171.91</v>
      </c>
      <c r="D629" s="2">
        <v>103.15</v>
      </c>
      <c r="E629" s="68">
        <v>18</v>
      </c>
    </row>
    <row r="630" spans="1:5" x14ac:dyDescent="0.25">
      <c r="A630" s="95" t="s">
        <v>276</v>
      </c>
      <c r="B630" s="91" t="s">
        <v>1847</v>
      </c>
      <c r="C630" s="2">
        <v>192.48</v>
      </c>
      <c r="D630" s="2">
        <v>115.49</v>
      </c>
      <c r="E630" s="68">
        <v>18</v>
      </c>
    </row>
    <row r="631" spans="1:5" x14ac:dyDescent="0.25">
      <c r="A631" s="95" t="s">
        <v>272</v>
      </c>
      <c r="B631" s="91" t="s">
        <v>283</v>
      </c>
      <c r="C631" s="2">
        <v>1124.3699999999999</v>
      </c>
      <c r="D631" s="2">
        <v>674.62</v>
      </c>
      <c r="E631" s="68">
        <v>10</v>
      </c>
    </row>
    <row r="632" spans="1:5" x14ac:dyDescent="0.25">
      <c r="A632" s="95" t="s">
        <v>279</v>
      </c>
      <c r="B632" s="91" t="s">
        <v>284</v>
      </c>
      <c r="C632" s="2">
        <v>274.43</v>
      </c>
      <c r="D632" s="2">
        <v>164.66</v>
      </c>
      <c r="E632" s="68">
        <v>7</v>
      </c>
    </row>
    <row r="633" spans="1:5" x14ac:dyDescent="0.25">
      <c r="A633" s="95" t="s">
        <v>256</v>
      </c>
      <c r="B633" s="91" t="s">
        <v>1848</v>
      </c>
      <c r="C633" s="2">
        <v>103.21</v>
      </c>
      <c r="D633" s="2">
        <v>61.93</v>
      </c>
      <c r="E633" s="68">
        <v>50</v>
      </c>
    </row>
    <row r="634" spans="1:5" x14ac:dyDescent="0.25">
      <c r="A634" s="95" t="s">
        <v>263</v>
      </c>
      <c r="B634" s="91" t="s">
        <v>1849</v>
      </c>
      <c r="C634" s="2">
        <v>209.64</v>
      </c>
      <c r="D634" s="2">
        <v>125.78</v>
      </c>
      <c r="E634" s="68">
        <v>50</v>
      </c>
    </row>
    <row r="635" spans="1:5" x14ac:dyDescent="0.25">
      <c r="A635" s="95" t="s">
        <v>265</v>
      </c>
      <c r="B635" s="91" t="s">
        <v>1850</v>
      </c>
      <c r="C635" s="2">
        <v>210.17</v>
      </c>
      <c r="D635" s="2">
        <v>126.1</v>
      </c>
      <c r="E635" s="68">
        <v>26</v>
      </c>
    </row>
    <row r="636" spans="1:5" x14ac:dyDescent="0.25">
      <c r="A636" s="95" t="s">
        <v>267</v>
      </c>
      <c r="B636" s="91" t="s">
        <v>1851</v>
      </c>
      <c r="C636" s="2">
        <v>215.59</v>
      </c>
      <c r="D636" s="2">
        <v>129.36000000000001</v>
      </c>
      <c r="E636" s="68">
        <v>26</v>
      </c>
    </row>
    <row r="637" spans="1:5" x14ac:dyDescent="0.25">
      <c r="A637" s="95" t="s">
        <v>278</v>
      </c>
      <c r="B637" s="91" t="s">
        <v>1852</v>
      </c>
      <c r="C637" s="2">
        <v>109.17</v>
      </c>
      <c r="D637" s="2">
        <v>65.5</v>
      </c>
      <c r="E637" s="68">
        <v>15</v>
      </c>
    </row>
    <row r="638" spans="1:5" x14ac:dyDescent="0.25">
      <c r="A638" s="95" t="s">
        <v>258</v>
      </c>
      <c r="B638" s="91" t="s">
        <v>1853</v>
      </c>
      <c r="C638" s="2">
        <v>156.41999999999999</v>
      </c>
      <c r="D638" s="2">
        <v>93.85</v>
      </c>
      <c r="E638" s="68">
        <v>100</v>
      </c>
    </row>
    <row r="639" spans="1:5" x14ac:dyDescent="0.25">
      <c r="A639" s="95" t="s">
        <v>269</v>
      </c>
      <c r="B639" s="91" t="s">
        <v>1854</v>
      </c>
      <c r="C639" s="2">
        <v>334.67</v>
      </c>
      <c r="D639" s="2">
        <v>200.8</v>
      </c>
      <c r="E639" s="68">
        <v>71</v>
      </c>
    </row>
    <row r="640" spans="1:5" x14ac:dyDescent="0.25">
      <c r="A640" s="95" t="s">
        <v>291</v>
      </c>
      <c r="B640" s="91" t="s">
        <v>1855</v>
      </c>
      <c r="C640" s="2">
        <v>249.95</v>
      </c>
      <c r="D640" s="2">
        <v>149.97</v>
      </c>
      <c r="E640" s="68">
        <v>71</v>
      </c>
    </row>
    <row r="641" spans="1:5" x14ac:dyDescent="0.25">
      <c r="A641" s="95" t="s">
        <v>271</v>
      </c>
      <c r="B641" s="91" t="s">
        <v>1856</v>
      </c>
      <c r="C641" s="2">
        <v>215.59</v>
      </c>
      <c r="D641" s="2">
        <v>129.36000000000001</v>
      </c>
      <c r="E641" s="68">
        <v>166</v>
      </c>
    </row>
    <row r="642" spans="1:5" x14ac:dyDescent="0.25">
      <c r="A642" s="95" t="s">
        <v>261</v>
      </c>
      <c r="B642" s="91" t="s">
        <v>1857</v>
      </c>
      <c r="C642" s="2">
        <v>143.91</v>
      </c>
      <c r="D642" s="2">
        <v>86.34</v>
      </c>
      <c r="E642" s="68">
        <v>1.1200000000000001</v>
      </c>
    </row>
    <row r="643" spans="1:5" x14ac:dyDescent="0.25">
      <c r="A643" s="95" t="s">
        <v>260</v>
      </c>
      <c r="B643" s="91" t="s">
        <v>1858</v>
      </c>
      <c r="C643" s="2">
        <v>146.58000000000001</v>
      </c>
      <c r="D643" s="2">
        <v>87.95</v>
      </c>
      <c r="E643" s="68">
        <v>0</v>
      </c>
    </row>
    <row r="644" spans="1:5" x14ac:dyDescent="0.25">
      <c r="A644" s="95" t="s">
        <v>898</v>
      </c>
      <c r="B644" s="91" t="s">
        <v>1859</v>
      </c>
      <c r="C644" s="2">
        <v>216</v>
      </c>
      <c r="D644" s="2">
        <v>129.6</v>
      </c>
      <c r="E644" s="68">
        <v>23</v>
      </c>
    </row>
    <row r="645" spans="1:5" x14ac:dyDescent="0.25">
      <c r="A645" s="95" t="s">
        <v>273</v>
      </c>
      <c r="B645" s="91" t="s">
        <v>1860</v>
      </c>
      <c r="C645" s="2">
        <v>1480.03</v>
      </c>
      <c r="D645" s="2">
        <v>888.02</v>
      </c>
      <c r="E645" s="68">
        <v>7</v>
      </c>
    </row>
    <row r="646" spans="1:5" x14ac:dyDescent="0.25">
      <c r="A646" s="95" t="s">
        <v>280</v>
      </c>
      <c r="B646" s="91" t="s">
        <v>282</v>
      </c>
      <c r="C646" s="2">
        <v>337.34</v>
      </c>
      <c r="D646" s="2">
        <v>202.41</v>
      </c>
      <c r="E646" s="68">
        <v>0.15</v>
      </c>
    </row>
    <row r="647" spans="1:5" s="81" customFormat="1" x14ac:dyDescent="0.25">
      <c r="A647" s="95" t="s">
        <v>1083</v>
      </c>
      <c r="B647" s="91" t="s">
        <v>1861</v>
      </c>
      <c r="C647" s="2">
        <v>39.6</v>
      </c>
      <c r="D647" s="2">
        <v>31.68</v>
      </c>
      <c r="E647" s="68">
        <v>2</v>
      </c>
    </row>
    <row r="648" spans="1:5" s="81" customFormat="1" x14ac:dyDescent="0.25">
      <c r="A648" s="95" t="s">
        <v>1084</v>
      </c>
      <c r="B648" s="91" t="s">
        <v>1862</v>
      </c>
      <c r="C648" s="2">
        <v>62.61</v>
      </c>
      <c r="D648" s="2">
        <v>50.09</v>
      </c>
      <c r="E648" s="68">
        <v>1.58</v>
      </c>
    </row>
    <row r="649" spans="1:5" s="81" customFormat="1" x14ac:dyDescent="0.25">
      <c r="A649" s="95" t="s">
        <v>1085</v>
      </c>
      <c r="B649" s="91" t="s">
        <v>1863</v>
      </c>
      <c r="C649" s="2">
        <v>65.13</v>
      </c>
      <c r="D649" s="2">
        <v>52.1</v>
      </c>
      <c r="E649" s="68">
        <v>0.16</v>
      </c>
    </row>
    <row r="650" spans="1:5" s="81" customFormat="1" x14ac:dyDescent="0.25">
      <c r="A650" s="95" t="s">
        <v>1086</v>
      </c>
      <c r="B650" s="91" t="s">
        <v>1864</v>
      </c>
      <c r="C650" s="2">
        <v>81.42</v>
      </c>
      <c r="D650" s="2">
        <v>65.14</v>
      </c>
      <c r="E650" s="68">
        <v>1.96</v>
      </c>
    </row>
    <row r="651" spans="1:5" s="81" customFormat="1" x14ac:dyDescent="0.25">
      <c r="A651" s="95" t="s">
        <v>1087</v>
      </c>
      <c r="B651" s="91" t="s">
        <v>1865</v>
      </c>
      <c r="C651" s="2">
        <v>101.13</v>
      </c>
      <c r="D651" s="2">
        <v>80.900000000000006</v>
      </c>
      <c r="E651" s="68">
        <v>57</v>
      </c>
    </row>
    <row r="652" spans="1:5" s="81" customFormat="1" x14ac:dyDescent="0.25">
      <c r="A652" s="95" t="s">
        <v>43</v>
      </c>
      <c r="B652" s="91" t="s">
        <v>1866</v>
      </c>
      <c r="C652" s="2">
        <v>6.14</v>
      </c>
      <c r="D652" s="2">
        <v>3.68</v>
      </c>
      <c r="E652" s="68">
        <v>0</v>
      </c>
    </row>
    <row r="653" spans="1:5" s="81" customFormat="1" x14ac:dyDescent="0.25">
      <c r="A653" s="95" t="s">
        <v>36</v>
      </c>
      <c r="B653" s="91" t="s">
        <v>1867</v>
      </c>
      <c r="C653" s="2">
        <v>3.73</v>
      </c>
      <c r="D653" s="2">
        <v>2.2400000000000002</v>
      </c>
      <c r="E653" s="68">
        <v>0.18</v>
      </c>
    </row>
    <row r="654" spans="1:5" s="81" customFormat="1" x14ac:dyDescent="0.25">
      <c r="A654" s="95" t="s">
        <v>37</v>
      </c>
      <c r="B654" s="91" t="s">
        <v>1868</v>
      </c>
      <c r="C654" s="2">
        <v>5.19</v>
      </c>
      <c r="D654" s="2">
        <v>3.12</v>
      </c>
      <c r="E654" s="68">
        <v>0.35</v>
      </c>
    </row>
    <row r="655" spans="1:5" s="81" customFormat="1" x14ac:dyDescent="0.25">
      <c r="A655" s="95" t="s">
        <v>38</v>
      </c>
      <c r="B655" s="91" t="s">
        <v>1869</v>
      </c>
      <c r="C655" s="2">
        <v>7.57</v>
      </c>
      <c r="D655" s="2">
        <v>4.54</v>
      </c>
      <c r="E655" s="68">
        <v>0.54</v>
      </c>
    </row>
    <row r="656" spans="1:5" s="81" customFormat="1" x14ac:dyDescent="0.25">
      <c r="A656" s="95" t="s">
        <v>44</v>
      </c>
      <c r="B656" s="91" t="s">
        <v>1870</v>
      </c>
      <c r="C656" s="2">
        <v>8.9700000000000006</v>
      </c>
      <c r="D656" s="2">
        <v>5.38</v>
      </c>
      <c r="E656" s="68">
        <v>0.35</v>
      </c>
    </row>
    <row r="657" spans="1:5" s="81" customFormat="1" x14ac:dyDescent="0.25">
      <c r="A657" s="95" t="s">
        <v>45</v>
      </c>
      <c r="B657" s="91" t="s">
        <v>1871</v>
      </c>
      <c r="C657" s="2">
        <v>13.59</v>
      </c>
      <c r="D657" s="2">
        <v>8.15</v>
      </c>
      <c r="E657" s="68">
        <v>0.18</v>
      </c>
    </row>
    <row r="658" spans="1:5" s="81" customFormat="1" x14ac:dyDescent="0.25">
      <c r="A658" s="95" t="s">
        <v>60</v>
      </c>
      <c r="B658" s="91" t="s">
        <v>1872</v>
      </c>
      <c r="C658" s="2">
        <v>799.04</v>
      </c>
      <c r="D658" s="2">
        <v>799.04</v>
      </c>
      <c r="E658" s="68">
        <v>0.33</v>
      </c>
    </row>
    <row r="659" spans="1:5" s="81" customFormat="1" x14ac:dyDescent="0.25">
      <c r="A659" s="95" t="s">
        <v>70</v>
      </c>
      <c r="B659" s="91" t="s">
        <v>1873</v>
      </c>
      <c r="C659" s="2">
        <v>239.32</v>
      </c>
      <c r="D659" s="2">
        <v>239.32</v>
      </c>
      <c r="E659" s="68">
        <v>0.28000000000000003</v>
      </c>
    </row>
    <row r="660" spans="1:5" s="81" customFormat="1" x14ac:dyDescent="0.25">
      <c r="A660" s="95" t="s">
        <v>75</v>
      </c>
      <c r="B660" s="91" t="s">
        <v>1874</v>
      </c>
      <c r="C660" s="2">
        <v>352.24</v>
      </c>
      <c r="D660" s="2">
        <v>352.24</v>
      </c>
      <c r="E660" s="68">
        <v>0.38</v>
      </c>
    </row>
    <row r="661" spans="1:5" s="81" customFormat="1" x14ac:dyDescent="0.25">
      <c r="A661" s="95" t="s">
        <v>68</v>
      </c>
      <c r="B661" s="91" t="s">
        <v>1875</v>
      </c>
      <c r="C661" s="2">
        <v>410.81</v>
      </c>
      <c r="D661" s="2">
        <v>410.81</v>
      </c>
      <c r="E661" s="68">
        <v>0.83</v>
      </c>
    </row>
    <row r="662" spans="1:5" s="81" customFormat="1" x14ac:dyDescent="0.25">
      <c r="A662" s="95" t="s">
        <v>76</v>
      </c>
      <c r="B662" s="91" t="s">
        <v>1876</v>
      </c>
      <c r="C662" s="2">
        <v>594.78</v>
      </c>
      <c r="D662" s="2">
        <v>594.78</v>
      </c>
      <c r="E662" s="68">
        <v>1.38</v>
      </c>
    </row>
    <row r="663" spans="1:5" s="81" customFormat="1" x14ac:dyDescent="0.25">
      <c r="A663" s="95" t="s">
        <v>77</v>
      </c>
      <c r="B663" s="91" t="s">
        <v>1877</v>
      </c>
      <c r="C663" s="2">
        <v>829.53</v>
      </c>
      <c r="D663" s="2">
        <v>829.53</v>
      </c>
      <c r="E663" s="68">
        <v>0.65</v>
      </c>
    </row>
    <row r="664" spans="1:5" s="81" customFormat="1" x14ac:dyDescent="0.25">
      <c r="A664" s="95" t="s">
        <v>15</v>
      </c>
      <c r="B664" s="91" t="s">
        <v>1878</v>
      </c>
      <c r="C664" s="2">
        <v>248.89</v>
      </c>
      <c r="D664" s="2">
        <v>149.33000000000001</v>
      </c>
      <c r="E664" s="68">
        <v>0.61</v>
      </c>
    </row>
    <row r="665" spans="1:5" s="81" customFormat="1" x14ac:dyDescent="0.25">
      <c r="A665" s="95" t="s">
        <v>772</v>
      </c>
      <c r="B665" s="91" t="s">
        <v>1879</v>
      </c>
      <c r="C665" s="2">
        <v>90.97</v>
      </c>
      <c r="D665" s="2">
        <v>54.58</v>
      </c>
      <c r="E665" s="68">
        <v>1.1100000000000001</v>
      </c>
    </row>
    <row r="666" spans="1:5" s="81" customFormat="1" x14ac:dyDescent="0.25">
      <c r="A666" s="95" t="s">
        <v>773</v>
      </c>
      <c r="B666" s="91" t="s">
        <v>1880</v>
      </c>
      <c r="C666" s="2">
        <v>107.98</v>
      </c>
      <c r="D666" s="2">
        <v>64.790000000000006</v>
      </c>
      <c r="E666" s="68">
        <v>1.18</v>
      </c>
    </row>
    <row r="667" spans="1:5" s="81" customFormat="1" x14ac:dyDescent="0.25">
      <c r="A667" s="95" t="s">
        <v>774</v>
      </c>
      <c r="B667" s="91" t="s">
        <v>1881</v>
      </c>
      <c r="C667" s="2">
        <v>145.97</v>
      </c>
      <c r="D667" s="2">
        <v>87.58</v>
      </c>
      <c r="E667" s="68">
        <v>0.34</v>
      </c>
    </row>
    <row r="668" spans="1:5" s="81" customFormat="1" x14ac:dyDescent="0.25">
      <c r="A668" s="95" t="s">
        <v>775</v>
      </c>
      <c r="B668" s="91" t="s">
        <v>1882</v>
      </c>
      <c r="C668" s="2">
        <v>108.97</v>
      </c>
      <c r="D668" s="2">
        <v>65.38</v>
      </c>
      <c r="E668" s="68">
        <v>0.26</v>
      </c>
    </row>
    <row r="669" spans="1:5" s="81" customFormat="1" x14ac:dyDescent="0.25">
      <c r="A669" s="95" t="s">
        <v>776</v>
      </c>
      <c r="B669" s="91" t="s">
        <v>1883</v>
      </c>
      <c r="C669" s="2">
        <v>54.49</v>
      </c>
      <c r="D669" s="2">
        <v>32.69</v>
      </c>
      <c r="E669" s="68">
        <v>0.26</v>
      </c>
    </row>
    <row r="670" spans="1:5" s="81" customFormat="1" x14ac:dyDescent="0.25">
      <c r="A670" s="95" t="s">
        <v>65</v>
      </c>
      <c r="B670" s="91" t="s">
        <v>1884</v>
      </c>
      <c r="C670" s="2">
        <v>134.97</v>
      </c>
      <c r="D670" s="2">
        <v>80.98</v>
      </c>
      <c r="E670" s="68">
        <v>0.57999999999999996</v>
      </c>
    </row>
    <row r="671" spans="1:5" s="81" customFormat="1" x14ac:dyDescent="0.25">
      <c r="A671" s="95" t="s">
        <v>29</v>
      </c>
      <c r="B671" s="91" t="s">
        <v>1885</v>
      </c>
      <c r="C671" s="2">
        <v>7.45</v>
      </c>
      <c r="D671" s="2">
        <v>4.47</v>
      </c>
      <c r="E671" s="68">
        <v>0.81</v>
      </c>
    </row>
    <row r="672" spans="1:5" s="81" customFormat="1" x14ac:dyDescent="0.25">
      <c r="A672" s="95" t="s">
        <v>777</v>
      </c>
      <c r="B672" s="91" t="s">
        <v>778</v>
      </c>
      <c r="C672" s="2">
        <v>4.95</v>
      </c>
      <c r="D672" s="2">
        <v>2.97</v>
      </c>
      <c r="E672" s="68">
        <v>0.48</v>
      </c>
    </row>
    <row r="673" spans="1:5" s="81" customFormat="1" x14ac:dyDescent="0.25">
      <c r="A673" s="95" t="s">
        <v>779</v>
      </c>
      <c r="B673" s="91" t="s">
        <v>780</v>
      </c>
      <c r="C673" s="2">
        <v>9.9499999999999993</v>
      </c>
      <c r="D673" s="2">
        <v>5.97</v>
      </c>
      <c r="E673" s="68">
        <v>0.83</v>
      </c>
    </row>
    <row r="674" spans="1:5" s="81" customFormat="1" x14ac:dyDescent="0.25">
      <c r="A674" s="95" t="s">
        <v>875</v>
      </c>
      <c r="B674" s="91" t="s">
        <v>1886</v>
      </c>
      <c r="C674" s="2">
        <v>10.75</v>
      </c>
      <c r="D674" s="2">
        <v>6.45</v>
      </c>
      <c r="E674" s="68">
        <v>0.13</v>
      </c>
    </row>
    <row r="675" spans="1:5" s="81" customFormat="1" x14ac:dyDescent="0.25">
      <c r="A675" s="95" t="s">
        <v>876</v>
      </c>
      <c r="B675" s="91" t="s">
        <v>877</v>
      </c>
      <c r="C675" s="2">
        <v>34.950000000000003</v>
      </c>
      <c r="D675" s="2">
        <v>20.97</v>
      </c>
      <c r="E675" s="68">
        <v>0.28999999999999998</v>
      </c>
    </row>
    <row r="676" spans="1:5" s="81" customFormat="1" x14ac:dyDescent="0.25">
      <c r="A676" s="95" t="s">
        <v>781</v>
      </c>
      <c r="B676" s="91" t="s">
        <v>1887</v>
      </c>
      <c r="C676" s="2">
        <v>54.49</v>
      </c>
      <c r="D676" s="2">
        <v>32.69</v>
      </c>
      <c r="E676" s="68">
        <v>0.5</v>
      </c>
    </row>
    <row r="677" spans="1:5" s="81" customFormat="1" x14ac:dyDescent="0.25">
      <c r="A677" s="95" t="s">
        <v>782</v>
      </c>
      <c r="B677" s="91" t="s">
        <v>1888</v>
      </c>
      <c r="C677" s="2">
        <v>54.49</v>
      </c>
      <c r="D677" s="2">
        <v>32.69</v>
      </c>
      <c r="E677" s="68">
        <v>0.156</v>
      </c>
    </row>
    <row r="678" spans="1:5" s="81" customFormat="1" x14ac:dyDescent="0.25">
      <c r="A678" s="95" t="s">
        <v>783</v>
      </c>
      <c r="B678" s="91" t="s">
        <v>1889</v>
      </c>
      <c r="C678" s="2">
        <v>54.49</v>
      </c>
      <c r="D678" s="2">
        <v>32.69</v>
      </c>
      <c r="E678" s="68">
        <v>0.313</v>
      </c>
    </row>
    <row r="679" spans="1:5" s="81" customFormat="1" x14ac:dyDescent="0.25">
      <c r="A679" s="95" t="s">
        <v>784</v>
      </c>
      <c r="B679" s="91" t="s">
        <v>1890</v>
      </c>
      <c r="C679" s="2">
        <v>4.45</v>
      </c>
      <c r="D679" s="2">
        <v>2.67</v>
      </c>
      <c r="E679" s="68">
        <v>0.59399999999999997</v>
      </c>
    </row>
    <row r="680" spans="1:5" s="81" customFormat="1" x14ac:dyDescent="0.25">
      <c r="A680" s="95" t="s">
        <v>785</v>
      </c>
      <c r="B680" s="91" t="s">
        <v>1891</v>
      </c>
      <c r="C680" s="2">
        <v>54.49</v>
      </c>
      <c r="D680" s="2">
        <v>32.69</v>
      </c>
      <c r="E680" s="68">
        <v>0.35</v>
      </c>
    </row>
    <row r="681" spans="1:5" s="81" customFormat="1" x14ac:dyDescent="0.25">
      <c r="A681" s="95" t="s">
        <v>786</v>
      </c>
      <c r="B681" s="91" t="s">
        <v>1892</v>
      </c>
      <c r="C681" s="2">
        <v>147.94</v>
      </c>
      <c r="D681" s="2">
        <v>88.77</v>
      </c>
      <c r="E681" s="68">
        <v>0.79400000000000004</v>
      </c>
    </row>
    <row r="682" spans="1:5" s="81" customFormat="1" x14ac:dyDescent="0.25">
      <c r="A682" s="95" t="s">
        <v>787</v>
      </c>
      <c r="B682" s="91" t="s">
        <v>1893</v>
      </c>
      <c r="C682" s="2">
        <v>60.98</v>
      </c>
      <c r="D682" s="2">
        <v>36.590000000000003</v>
      </c>
      <c r="E682" s="68">
        <v>1.288</v>
      </c>
    </row>
    <row r="683" spans="1:5" s="81" customFormat="1" x14ac:dyDescent="0.25">
      <c r="A683" s="95" t="s">
        <v>878</v>
      </c>
      <c r="B683" s="91" t="s">
        <v>1894</v>
      </c>
      <c r="C683" s="2">
        <v>403.94</v>
      </c>
      <c r="D683" s="2">
        <v>242.36</v>
      </c>
      <c r="E683" s="68">
        <v>0.45</v>
      </c>
    </row>
    <row r="684" spans="1:5" s="81" customFormat="1" x14ac:dyDescent="0.25">
      <c r="A684" s="95" t="s">
        <v>81</v>
      </c>
      <c r="B684" s="91" t="s">
        <v>1895</v>
      </c>
      <c r="C684" s="2">
        <v>129.12</v>
      </c>
      <c r="D684" s="2">
        <v>77.47</v>
      </c>
      <c r="E684" s="68">
        <v>0.5</v>
      </c>
    </row>
    <row r="685" spans="1:5" s="81" customFormat="1" x14ac:dyDescent="0.25">
      <c r="A685" s="95" t="s">
        <v>788</v>
      </c>
      <c r="B685" s="91" t="s">
        <v>1896</v>
      </c>
      <c r="C685" s="2">
        <v>146.47999999999999</v>
      </c>
      <c r="D685" s="2">
        <v>87.89</v>
      </c>
      <c r="E685" s="68">
        <v>0.81</v>
      </c>
    </row>
    <row r="686" spans="1:5" s="81" customFormat="1" x14ac:dyDescent="0.25">
      <c r="A686" s="95" t="s">
        <v>54</v>
      </c>
      <c r="B686" s="91" t="s">
        <v>1897</v>
      </c>
      <c r="C686" s="2">
        <v>41.88</v>
      </c>
      <c r="D686" s="2">
        <v>25.13</v>
      </c>
      <c r="E686" s="68">
        <v>1.63</v>
      </c>
    </row>
    <row r="687" spans="1:5" s="81" customFormat="1" x14ac:dyDescent="0.25">
      <c r="A687" s="95" t="s">
        <v>23</v>
      </c>
      <c r="B687" s="91" t="s">
        <v>1898</v>
      </c>
      <c r="C687" s="2">
        <v>424.94</v>
      </c>
      <c r="D687" s="2">
        <v>254.96</v>
      </c>
      <c r="E687" s="68">
        <v>0.47</v>
      </c>
    </row>
    <row r="688" spans="1:5" s="81" customFormat="1" x14ac:dyDescent="0.25">
      <c r="A688" s="95" t="s">
        <v>789</v>
      </c>
      <c r="B688" s="91" t="s">
        <v>1899</v>
      </c>
      <c r="C688" s="2">
        <v>97.14</v>
      </c>
      <c r="D688" s="2">
        <v>58.28</v>
      </c>
      <c r="E688" s="68">
        <v>1</v>
      </c>
    </row>
    <row r="689" spans="1:5" s="81" customFormat="1" x14ac:dyDescent="0.25">
      <c r="A689" s="95" t="s">
        <v>790</v>
      </c>
      <c r="B689" s="91" t="s">
        <v>1900</v>
      </c>
      <c r="C689" s="2">
        <v>86.97</v>
      </c>
      <c r="D689" s="2">
        <v>52.18</v>
      </c>
      <c r="E689" s="68">
        <v>1.5</v>
      </c>
    </row>
    <row r="690" spans="1:5" s="81" customFormat="1" x14ac:dyDescent="0.25">
      <c r="A690" s="95" t="s">
        <v>791</v>
      </c>
      <c r="B690" s="91" t="s">
        <v>1901</v>
      </c>
      <c r="C690" s="2">
        <v>85.97</v>
      </c>
      <c r="D690" s="2">
        <v>51.58</v>
      </c>
      <c r="E690" s="68">
        <v>0.02</v>
      </c>
    </row>
    <row r="691" spans="1:5" s="81" customFormat="1" x14ac:dyDescent="0.25">
      <c r="A691" s="95" t="s">
        <v>792</v>
      </c>
      <c r="B691" s="91" t="s">
        <v>1902</v>
      </c>
      <c r="C691" s="2">
        <v>110.18</v>
      </c>
      <c r="D691" s="2">
        <v>66.11</v>
      </c>
      <c r="E691" s="68">
        <v>0.03</v>
      </c>
    </row>
    <row r="692" spans="1:5" s="81" customFormat="1" x14ac:dyDescent="0.25">
      <c r="A692" s="95" t="s">
        <v>793</v>
      </c>
      <c r="B692" s="91" t="s">
        <v>1903</v>
      </c>
      <c r="C692" s="2">
        <v>117.34</v>
      </c>
      <c r="D692" s="2">
        <v>70.400000000000006</v>
      </c>
      <c r="E692" s="68">
        <v>0</v>
      </c>
    </row>
    <row r="693" spans="1:5" s="81" customFormat="1" x14ac:dyDescent="0.25">
      <c r="A693" s="95" t="s">
        <v>794</v>
      </c>
      <c r="B693" s="91" t="s">
        <v>1904</v>
      </c>
      <c r="C693" s="2">
        <v>63.87</v>
      </c>
      <c r="D693" s="2">
        <v>38.32</v>
      </c>
      <c r="E693" s="68">
        <v>0.375</v>
      </c>
    </row>
    <row r="694" spans="1:5" s="81" customFormat="1" x14ac:dyDescent="0.25">
      <c r="A694" s="95" t="s">
        <v>172</v>
      </c>
      <c r="B694" s="91" t="s">
        <v>1905</v>
      </c>
      <c r="C694" s="2">
        <v>10.01</v>
      </c>
      <c r="D694" s="2">
        <v>6</v>
      </c>
      <c r="E694" s="68">
        <v>0</v>
      </c>
    </row>
    <row r="695" spans="1:5" s="81" customFormat="1" x14ac:dyDescent="0.25">
      <c r="A695" s="95" t="s">
        <v>795</v>
      </c>
      <c r="B695" s="91" t="s">
        <v>1906</v>
      </c>
      <c r="C695" s="2">
        <v>73.540000000000006</v>
      </c>
      <c r="D695" s="2">
        <v>44.12</v>
      </c>
      <c r="E695" s="68">
        <v>0</v>
      </c>
    </row>
    <row r="696" spans="1:5" s="81" customFormat="1" x14ac:dyDescent="0.25">
      <c r="A696" s="95" t="s">
        <v>47</v>
      </c>
      <c r="B696" s="91" t="s">
        <v>1907</v>
      </c>
      <c r="C696" s="2">
        <v>85.97</v>
      </c>
      <c r="D696" s="2">
        <v>51.58</v>
      </c>
      <c r="E696" s="68">
        <v>0.25</v>
      </c>
    </row>
    <row r="697" spans="1:5" s="81" customFormat="1" x14ac:dyDescent="0.25">
      <c r="A697" s="95" t="s">
        <v>796</v>
      </c>
      <c r="B697" s="91" t="s">
        <v>1908</v>
      </c>
      <c r="C697" s="2">
        <v>73.540000000000006</v>
      </c>
      <c r="D697" s="2">
        <v>44.12</v>
      </c>
      <c r="E697" s="68">
        <v>0.04</v>
      </c>
    </row>
    <row r="698" spans="1:5" s="81" customFormat="1" x14ac:dyDescent="0.25">
      <c r="A698" s="95" t="s">
        <v>797</v>
      </c>
      <c r="B698" s="91" t="s">
        <v>1909</v>
      </c>
      <c r="C698" s="2">
        <v>795.47</v>
      </c>
      <c r="D698" s="2">
        <v>477.28</v>
      </c>
      <c r="E698" s="68">
        <v>0</v>
      </c>
    </row>
    <row r="699" spans="1:5" s="81" customFormat="1" x14ac:dyDescent="0.25">
      <c r="A699" s="95" t="s">
        <v>798</v>
      </c>
      <c r="B699" s="91" t="s">
        <v>1910</v>
      </c>
      <c r="C699" s="2">
        <v>134.94999999999999</v>
      </c>
      <c r="D699" s="2">
        <v>80.97</v>
      </c>
      <c r="E699" s="68">
        <v>0</v>
      </c>
    </row>
    <row r="700" spans="1:5" s="81" customFormat="1" x14ac:dyDescent="0.25">
      <c r="A700" s="95" t="s">
        <v>55</v>
      </c>
      <c r="B700" s="91" t="s">
        <v>1911</v>
      </c>
      <c r="C700" s="2">
        <v>73.69</v>
      </c>
      <c r="D700" s="2">
        <v>44.21</v>
      </c>
      <c r="E700" s="68">
        <v>1.55</v>
      </c>
    </row>
    <row r="701" spans="1:5" s="81" customFormat="1" x14ac:dyDescent="0.25">
      <c r="A701" s="95" t="s">
        <v>24</v>
      </c>
      <c r="B701" s="91" t="s">
        <v>1912</v>
      </c>
      <c r="C701" s="2">
        <v>834.94</v>
      </c>
      <c r="D701" s="2">
        <v>500.96</v>
      </c>
      <c r="E701" s="68">
        <v>0</v>
      </c>
    </row>
    <row r="702" spans="1:5" s="81" customFormat="1" x14ac:dyDescent="0.25">
      <c r="A702" s="95" t="s">
        <v>799</v>
      </c>
      <c r="B702" s="91" t="s">
        <v>1913</v>
      </c>
      <c r="C702" s="2">
        <v>133.94</v>
      </c>
      <c r="D702" s="2">
        <v>80.36</v>
      </c>
      <c r="E702" s="68">
        <v>0</v>
      </c>
    </row>
    <row r="703" spans="1:5" s="81" customFormat="1" x14ac:dyDescent="0.25">
      <c r="A703" s="95" t="s">
        <v>800</v>
      </c>
      <c r="B703" s="91" t="s">
        <v>1914</v>
      </c>
      <c r="C703" s="2">
        <v>169.72</v>
      </c>
      <c r="D703" s="2">
        <v>101.83</v>
      </c>
      <c r="E703" s="68">
        <v>0.12</v>
      </c>
    </row>
    <row r="704" spans="1:5" s="81" customFormat="1" x14ac:dyDescent="0.25">
      <c r="A704" s="95" t="s">
        <v>801</v>
      </c>
      <c r="B704" s="91" t="s">
        <v>1915</v>
      </c>
      <c r="C704" s="2">
        <v>169.72</v>
      </c>
      <c r="D704" s="2">
        <v>101.83</v>
      </c>
      <c r="E704" s="68">
        <v>0.18</v>
      </c>
    </row>
    <row r="705" spans="1:5" s="81" customFormat="1" x14ac:dyDescent="0.25">
      <c r="A705" s="95" t="s">
        <v>802</v>
      </c>
      <c r="B705" s="91" t="s">
        <v>1916</v>
      </c>
      <c r="C705" s="2">
        <v>241.98</v>
      </c>
      <c r="D705" s="2">
        <v>145.19</v>
      </c>
      <c r="E705" s="68">
        <v>0.38</v>
      </c>
    </row>
    <row r="706" spans="1:5" s="81" customFormat="1" x14ac:dyDescent="0.25">
      <c r="A706" s="95" t="s">
        <v>803</v>
      </c>
      <c r="B706" s="91" t="s">
        <v>1917</v>
      </c>
      <c r="C706" s="2">
        <v>163.97</v>
      </c>
      <c r="D706" s="2">
        <v>98.38</v>
      </c>
      <c r="E706" s="68">
        <v>0.57999999999999996</v>
      </c>
    </row>
    <row r="707" spans="1:5" s="81" customFormat="1" x14ac:dyDescent="0.25">
      <c r="A707" s="95" t="s">
        <v>78</v>
      </c>
      <c r="B707" s="91" t="s">
        <v>1918</v>
      </c>
      <c r="C707" s="2">
        <v>3370.5</v>
      </c>
      <c r="D707" s="2">
        <v>3370.5</v>
      </c>
      <c r="E707" s="68">
        <v>0.96</v>
      </c>
    </row>
    <row r="708" spans="1:5" s="81" customFormat="1" x14ac:dyDescent="0.25">
      <c r="A708" s="95" t="s">
        <v>1088</v>
      </c>
      <c r="B708" s="91" t="s">
        <v>1919</v>
      </c>
      <c r="C708" s="2">
        <v>644.04</v>
      </c>
      <c r="D708" s="2">
        <v>386.43</v>
      </c>
      <c r="E708" s="68">
        <v>0.61</v>
      </c>
    </row>
    <row r="709" spans="1:5" s="81" customFormat="1" x14ac:dyDescent="0.25">
      <c r="A709" s="95" t="s">
        <v>79</v>
      </c>
      <c r="B709" s="91" t="s">
        <v>1920</v>
      </c>
      <c r="C709" s="2">
        <v>1299.44</v>
      </c>
      <c r="D709" s="2">
        <v>1299.44</v>
      </c>
      <c r="E709" s="68">
        <v>0.25</v>
      </c>
    </row>
    <row r="710" spans="1:5" s="81" customFormat="1" x14ac:dyDescent="0.25">
      <c r="A710" s="95" t="s">
        <v>1089</v>
      </c>
      <c r="B710" s="91" t="s">
        <v>1921</v>
      </c>
      <c r="C710" s="2">
        <v>797.12</v>
      </c>
      <c r="D710" s="2">
        <v>797.12</v>
      </c>
      <c r="E710" s="68">
        <v>0.3</v>
      </c>
    </row>
    <row r="711" spans="1:5" s="81" customFormat="1" x14ac:dyDescent="0.25">
      <c r="A711" s="95" t="s">
        <v>1090</v>
      </c>
      <c r="B711" s="91" t="s">
        <v>1922</v>
      </c>
      <c r="C711" s="2">
        <v>503.64</v>
      </c>
      <c r="D711" s="2">
        <v>503.64</v>
      </c>
      <c r="E711" s="68">
        <v>0.33100000000000002</v>
      </c>
    </row>
    <row r="712" spans="1:5" s="81" customFormat="1" x14ac:dyDescent="0.25">
      <c r="A712" s="95" t="s">
        <v>1091</v>
      </c>
      <c r="B712" s="91" t="s">
        <v>1923</v>
      </c>
      <c r="C712" s="2">
        <v>503.64</v>
      </c>
      <c r="D712" s="2">
        <v>503.64</v>
      </c>
      <c r="E712" s="68">
        <v>0.8</v>
      </c>
    </row>
    <row r="713" spans="1:5" s="81" customFormat="1" x14ac:dyDescent="0.25">
      <c r="A713" s="95" t="s">
        <v>295</v>
      </c>
      <c r="B713" s="91" t="s">
        <v>1924</v>
      </c>
      <c r="C713" s="2">
        <v>2246.67</v>
      </c>
      <c r="D713" s="2">
        <v>2246.67</v>
      </c>
      <c r="E713" s="68">
        <v>1.0249999999999999</v>
      </c>
    </row>
    <row r="714" spans="1:5" s="81" customFormat="1" x14ac:dyDescent="0.25">
      <c r="A714" s="95" t="s">
        <v>804</v>
      </c>
      <c r="B714" s="91" t="s">
        <v>1925</v>
      </c>
      <c r="C714" s="2">
        <v>85.88</v>
      </c>
      <c r="D714" s="2">
        <v>51.53</v>
      </c>
      <c r="E714" s="68">
        <v>0.65</v>
      </c>
    </row>
    <row r="715" spans="1:5" s="81" customFormat="1" x14ac:dyDescent="0.25">
      <c r="A715" s="95" t="s">
        <v>173</v>
      </c>
      <c r="B715" s="91" t="s">
        <v>1926</v>
      </c>
      <c r="C715" s="2">
        <v>9.02</v>
      </c>
      <c r="D715" s="2">
        <v>5.41</v>
      </c>
      <c r="E715" s="68">
        <v>0.32</v>
      </c>
    </row>
    <row r="716" spans="1:5" s="81" customFormat="1" x14ac:dyDescent="0.25">
      <c r="A716" s="95" t="s">
        <v>805</v>
      </c>
      <c r="B716" s="91" t="s">
        <v>1927</v>
      </c>
      <c r="C716" s="2">
        <v>123.98</v>
      </c>
      <c r="D716" s="2">
        <v>74.39</v>
      </c>
      <c r="E716" s="68">
        <v>0.19</v>
      </c>
    </row>
    <row r="717" spans="1:5" s="81" customFormat="1" x14ac:dyDescent="0.25">
      <c r="A717" s="95" t="s">
        <v>806</v>
      </c>
      <c r="B717" s="91" t="s">
        <v>1928</v>
      </c>
      <c r="C717" s="2">
        <v>99.95</v>
      </c>
      <c r="D717" s="2">
        <v>59.97</v>
      </c>
      <c r="E717" s="68">
        <v>6.6</v>
      </c>
    </row>
    <row r="718" spans="1:5" s="81" customFormat="1" x14ac:dyDescent="0.25">
      <c r="A718" s="95" t="s">
        <v>807</v>
      </c>
      <c r="B718" s="91" t="s">
        <v>1929</v>
      </c>
      <c r="C718" s="2">
        <v>123.98</v>
      </c>
      <c r="D718" s="2">
        <v>74.39</v>
      </c>
      <c r="E718" s="68">
        <v>8</v>
      </c>
    </row>
    <row r="719" spans="1:5" s="81" customFormat="1" x14ac:dyDescent="0.25">
      <c r="A719" s="95" t="s">
        <v>808</v>
      </c>
      <c r="B719" s="91" t="s">
        <v>1930</v>
      </c>
      <c r="C719" s="2">
        <v>363.94</v>
      </c>
      <c r="D719" s="2">
        <v>218.36</v>
      </c>
      <c r="E719" s="68">
        <v>1</v>
      </c>
    </row>
    <row r="720" spans="1:5" s="81" customFormat="1" x14ac:dyDescent="0.25">
      <c r="A720" s="95" t="s">
        <v>809</v>
      </c>
      <c r="B720" s="91" t="s">
        <v>1931</v>
      </c>
      <c r="C720" s="2">
        <v>182.87</v>
      </c>
      <c r="D720" s="2">
        <v>109.72</v>
      </c>
      <c r="E720" s="68">
        <v>0.43</v>
      </c>
    </row>
    <row r="721" spans="1:5" s="81" customFormat="1" x14ac:dyDescent="0.25">
      <c r="A721" s="95" t="s">
        <v>810</v>
      </c>
      <c r="B721" s="91" t="s">
        <v>1932</v>
      </c>
      <c r="C721" s="2">
        <v>123.99</v>
      </c>
      <c r="D721" s="2">
        <v>74.39</v>
      </c>
      <c r="E721" s="68">
        <v>0.43</v>
      </c>
    </row>
    <row r="722" spans="1:5" s="81" customFormat="1" x14ac:dyDescent="0.25">
      <c r="A722" s="95" t="s">
        <v>811</v>
      </c>
      <c r="B722" s="91" t="s">
        <v>1933</v>
      </c>
      <c r="C722" s="2">
        <v>1254.83</v>
      </c>
      <c r="D722" s="2">
        <v>752.9</v>
      </c>
      <c r="E722" s="68">
        <v>1.9379999999999999</v>
      </c>
    </row>
    <row r="723" spans="1:5" s="81" customFormat="1" x14ac:dyDescent="0.25">
      <c r="A723" s="95" t="s">
        <v>489</v>
      </c>
      <c r="B723" s="91" t="s">
        <v>1934</v>
      </c>
      <c r="C723" s="2">
        <v>130.91</v>
      </c>
      <c r="D723" s="2">
        <v>78.55</v>
      </c>
      <c r="E723" s="68">
        <v>2</v>
      </c>
    </row>
    <row r="724" spans="1:5" s="81" customFormat="1" x14ac:dyDescent="0.25">
      <c r="A724" s="95" t="s">
        <v>490</v>
      </c>
      <c r="B724" s="91" t="s">
        <v>1935</v>
      </c>
      <c r="C724" s="2">
        <v>176.37</v>
      </c>
      <c r="D724" s="2">
        <v>105.82</v>
      </c>
      <c r="E724" s="68">
        <v>1.89</v>
      </c>
    </row>
    <row r="725" spans="1:5" s="81" customFormat="1" x14ac:dyDescent="0.25">
      <c r="A725" s="95" t="s">
        <v>491</v>
      </c>
      <c r="B725" s="91" t="s">
        <v>1936</v>
      </c>
      <c r="C725" s="2">
        <v>178.51</v>
      </c>
      <c r="D725" s="2">
        <v>107.11</v>
      </c>
      <c r="E725" s="68">
        <v>2.36</v>
      </c>
    </row>
    <row r="726" spans="1:5" s="81" customFormat="1" x14ac:dyDescent="0.25">
      <c r="A726" s="95" t="s">
        <v>492</v>
      </c>
      <c r="B726" s="91" t="s">
        <v>493</v>
      </c>
      <c r="C726" s="2">
        <v>83.34</v>
      </c>
      <c r="D726" s="2">
        <v>50.01</v>
      </c>
      <c r="E726" s="68">
        <v>1.99</v>
      </c>
    </row>
    <row r="727" spans="1:5" s="81" customFormat="1" x14ac:dyDescent="0.25">
      <c r="A727" s="95" t="s">
        <v>494</v>
      </c>
      <c r="B727" s="91" t="s">
        <v>495</v>
      </c>
      <c r="C727" s="2">
        <v>90.09</v>
      </c>
      <c r="D727" s="2">
        <v>54.05</v>
      </c>
      <c r="E727" s="68">
        <v>2.72</v>
      </c>
    </row>
    <row r="728" spans="1:5" s="81" customFormat="1" x14ac:dyDescent="0.25">
      <c r="A728" s="95" t="s">
        <v>496</v>
      </c>
      <c r="B728" s="91" t="s">
        <v>497</v>
      </c>
      <c r="C728" s="2">
        <v>108.51</v>
      </c>
      <c r="D728" s="2">
        <v>65.11</v>
      </c>
      <c r="E728" s="68">
        <v>2.25</v>
      </c>
    </row>
    <row r="729" spans="1:5" s="81" customFormat="1" x14ac:dyDescent="0.25">
      <c r="A729" s="95" t="s">
        <v>498</v>
      </c>
      <c r="B729" s="91" t="s">
        <v>499</v>
      </c>
      <c r="C729" s="2">
        <v>124.59</v>
      </c>
      <c r="D729" s="2">
        <v>74.75</v>
      </c>
      <c r="E729" s="68">
        <v>1.74</v>
      </c>
    </row>
    <row r="730" spans="1:5" s="81" customFormat="1" x14ac:dyDescent="0.25">
      <c r="A730" s="95" t="s">
        <v>500</v>
      </c>
      <c r="B730" s="91" t="s">
        <v>1937</v>
      </c>
      <c r="C730" s="2">
        <v>81.44</v>
      </c>
      <c r="D730" s="2">
        <v>48.86</v>
      </c>
      <c r="E730" s="68">
        <v>10</v>
      </c>
    </row>
    <row r="731" spans="1:5" s="81" customFormat="1" x14ac:dyDescent="0.25">
      <c r="A731" s="95" t="s">
        <v>501</v>
      </c>
      <c r="B731" s="91" t="s">
        <v>502</v>
      </c>
      <c r="C731" s="2">
        <v>133.74</v>
      </c>
      <c r="D731" s="2">
        <v>80.25</v>
      </c>
      <c r="E731" s="68">
        <v>3.3130000000000002</v>
      </c>
    </row>
    <row r="732" spans="1:5" s="81" customFormat="1" x14ac:dyDescent="0.25">
      <c r="A732" s="95" t="s">
        <v>503</v>
      </c>
      <c r="B732" s="91" t="s">
        <v>504</v>
      </c>
      <c r="C732" s="2">
        <v>125.8</v>
      </c>
      <c r="D732" s="2">
        <v>75.48</v>
      </c>
      <c r="E732" s="68">
        <v>2.2000000000000002</v>
      </c>
    </row>
    <row r="733" spans="1:5" s="81" customFormat="1" x14ac:dyDescent="0.25">
      <c r="A733" s="95" t="s">
        <v>505</v>
      </c>
      <c r="B733" s="91" t="s">
        <v>506</v>
      </c>
      <c r="C733" s="2">
        <v>149.6</v>
      </c>
      <c r="D733" s="2">
        <v>89.76</v>
      </c>
      <c r="E733" s="68">
        <v>2.5</v>
      </c>
    </row>
    <row r="734" spans="1:5" s="81" customFormat="1" x14ac:dyDescent="0.25">
      <c r="A734" s="95" t="s">
        <v>507</v>
      </c>
      <c r="B734" s="91" t="s">
        <v>508</v>
      </c>
      <c r="C734" s="2">
        <v>122.4</v>
      </c>
      <c r="D734" s="2">
        <v>73.44</v>
      </c>
      <c r="E734" s="68">
        <v>1.3129999999999999</v>
      </c>
    </row>
    <row r="735" spans="1:5" s="81" customFormat="1" x14ac:dyDescent="0.25">
      <c r="A735" s="95" t="s">
        <v>509</v>
      </c>
      <c r="B735" s="91" t="s">
        <v>510</v>
      </c>
      <c r="C735" s="2">
        <v>170.29</v>
      </c>
      <c r="D735" s="2">
        <v>102.18</v>
      </c>
      <c r="E735" s="68">
        <v>1.75</v>
      </c>
    </row>
    <row r="736" spans="1:5" s="81" customFormat="1" x14ac:dyDescent="0.25">
      <c r="A736" s="95" t="s">
        <v>511</v>
      </c>
      <c r="B736" s="91" t="s">
        <v>512</v>
      </c>
      <c r="C736" s="2">
        <v>203.73</v>
      </c>
      <c r="D736" s="2">
        <v>122.24</v>
      </c>
      <c r="E736" s="68">
        <v>0.188</v>
      </c>
    </row>
    <row r="737" spans="1:5" s="81" customFormat="1" x14ac:dyDescent="0.25">
      <c r="A737" s="95" t="s">
        <v>513</v>
      </c>
      <c r="B737" s="91" t="s">
        <v>1938</v>
      </c>
      <c r="C737" s="2">
        <v>12</v>
      </c>
      <c r="D737" s="2">
        <v>7.2</v>
      </c>
      <c r="E737" s="68">
        <v>4</v>
      </c>
    </row>
    <row r="738" spans="1:5" s="81" customFormat="1" x14ac:dyDescent="0.25">
      <c r="A738" s="95" t="s">
        <v>514</v>
      </c>
      <c r="B738" s="91" t="s">
        <v>515</v>
      </c>
      <c r="C738" s="2">
        <v>10.8</v>
      </c>
      <c r="D738" s="2">
        <v>6.48</v>
      </c>
      <c r="E738" s="68">
        <v>6.3E-2</v>
      </c>
    </row>
    <row r="739" spans="1:5" s="81" customFormat="1" x14ac:dyDescent="0.25">
      <c r="A739" s="95" t="s">
        <v>516</v>
      </c>
      <c r="B739" s="91" t="s">
        <v>517</v>
      </c>
      <c r="C739" s="2">
        <v>10.8</v>
      </c>
      <c r="D739" s="2">
        <v>6.48</v>
      </c>
      <c r="E739" s="68">
        <v>60</v>
      </c>
    </row>
    <row r="740" spans="1:5" s="81" customFormat="1" x14ac:dyDescent="0.25">
      <c r="A740" s="95" t="s">
        <v>518</v>
      </c>
      <c r="B740" s="91" t="s">
        <v>519</v>
      </c>
      <c r="C740" s="2">
        <v>6.35</v>
      </c>
      <c r="D740" s="2">
        <v>3.81</v>
      </c>
      <c r="E740" s="68">
        <v>0</v>
      </c>
    </row>
    <row r="741" spans="1:5" s="81" customFormat="1" x14ac:dyDescent="0.25">
      <c r="A741" s="95" t="s">
        <v>520</v>
      </c>
      <c r="B741" s="91" t="s">
        <v>521</v>
      </c>
      <c r="C741" s="2">
        <v>10.8</v>
      </c>
      <c r="D741" s="2">
        <v>6.48</v>
      </c>
      <c r="E741" s="68">
        <v>1.0629999999999999</v>
      </c>
    </row>
    <row r="742" spans="1:5" s="81" customFormat="1" x14ac:dyDescent="0.25">
      <c r="A742" s="95" t="s">
        <v>522</v>
      </c>
      <c r="B742" s="91" t="s">
        <v>1939</v>
      </c>
      <c r="C742" s="2">
        <v>9.09</v>
      </c>
      <c r="D742" s="2">
        <v>5.45</v>
      </c>
      <c r="E742" s="68"/>
    </row>
    <row r="743" spans="1:5" s="81" customFormat="1" x14ac:dyDescent="0.25">
      <c r="A743" s="95" t="s">
        <v>523</v>
      </c>
      <c r="B743" s="91" t="s">
        <v>1940</v>
      </c>
      <c r="C743" s="2">
        <v>12</v>
      </c>
      <c r="D743" s="2">
        <v>7.2</v>
      </c>
      <c r="E743" s="68">
        <v>16</v>
      </c>
    </row>
    <row r="744" spans="1:5" s="81" customFormat="1" x14ac:dyDescent="0.25">
      <c r="A744" s="93" t="s">
        <v>524</v>
      </c>
      <c r="B744" s="91" t="s">
        <v>1941</v>
      </c>
      <c r="C744" s="2">
        <v>12</v>
      </c>
      <c r="D744" s="2">
        <v>7.2</v>
      </c>
      <c r="E744" s="1">
        <v>1.04</v>
      </c>
    </row>
    <row r="745" spans="1:5" s="81" customFormat="1" x14ac:dyDescent="0.25">
      <c r="A745" s="93" t="s">
        <v>525</v>
      </c>
      <c r="B745" s="91" t="s">
        <v>1942</v>
      </c>
      <c r="C745" s="2">
        <v>12</v>
      </c>
      <c r="D745" s="2">
        <v>7.2</v>
      </c>
      <c r="E745" s="1">
        <v>1.23</v>
      </c>
    </row>
    <row r="746" spans="1:5" s="81" customFormat="1" x14ac:dyDescent="0.25">
      <c r="A746" s="93" t="s">
        <v>526</v>
      </c>
      <c r="B746" s="91" t="s">
        <v>1943</v>
      </c>
      <c r="C746" s="2">
        <v>12</v>
      </c>
      <c r="D746" s="2">
        <v>7.2</v>
      </c>
      <c r="E746" s="1">
        <v>1.2</v>
      </c>
    </row>
    <row r="747" spans="1:5" s="81" customFormat="1" x14ac:dyDescent="0.25">
      <c r="A747" s="93" t="s">
        <v>1092</v>
      </c>
      <c r="B747" s="91" t="s">
        <v>1944</v>
      </c>
      <c r="C747" s="2">
        <v>259.75</v>
      </c>
      <c r="D747" s="2">
        <v>155.85</v>
      </c>
      <c r="E747" s="1">
        <v>1.06</v>
      </c>
    </row>
    <row r="748" spans="1:5" s="81" customFormat="1" x14ac:dyDescent="0.25">
      <c r="A748" s="93" t="s">
        <v>1093</v>
      </c>
      <c r="B748" s="91" t="s">
        <v>1945</v>
      </c>
      <c r="C748" s="2">
        <v>26.84</v>
      </c>
      <c r="D748" s="2">
        <v>16.100000000000001</v>
      </c>
      <c r="E748" s="1">
        <v>1.1000000000000001</v>
      </c>
    </row>
    <row r="749" spans="1:5" s="81" customFormat="1" x14ac:dyDescent="0.25">
      <c r="A749" s="93" t="s">
        <v>527</v>
      </c>
      <c r="B749" s="91" t="s">
        <v>528</v>
      </c>
      <c r="C749" s="2">
        <v>208.95</v>
      </c>
      <c r="D749" s="2">
        <v>125.37</v>
      </c>
      <c r="E749" s="1">
        <v>1.43</v>
      </c>
    </row>
    <row r="750" spans="1:5" s="81" customFormat="1" x14ac:dyDescent="0.25">
      <c r="A750" s="93" t="s">
        <v>529</v>
      </c>
      <c r="B750" s="91" t="s">
        <v>1946</v>
      </c>
      <c r="C750" s="2">
        <v>264.75</v>
      </c>
      <c r="D750" s="2">
        <v>158.85</v>
      </c>
      <c r="E750" s="1">
        <v>1.58</v>
      </c>
    </row>
    <row r="751" spans="1:5" s="81" customFormat="1" x14ac:dyDescent="0.25">
      <c r="A751" s="93" t="s">
        <v>530</v>
      </c>
      <c r="B751" s="91" t="s">
        <v>531</v>
      </c>
      <c r="C751" s="2">
        <v>11.12</v>
      </c>
      <c r="D751" s="2">
        <v>6.67</v>
      </c>
      <c r="E751" s="1">
        <v>1.29</v>
      </c>
    </row>
    <row r="752" spans="1:5" s="81" customFormat="1" x14ac:dyDescent="0.25">
      <c r="A752" s="97" t="s">
        <v>532</v>
      </c>
      <c r="B752" s="91" t="s">
        <v>533</v>
      </c>
      <c r="C752" s="2">
        <v>18.23</v>
      </c>
      <c r="D752" s="2">
        <v>10.94</v>
      </c>
      <c r="E752" s="1">
        <v>0.09</v>
      </c>
    </row>
    <row r="753" spans="1:5" s="81" customFormat="1" x14ac:dyDescent="0.25">
      <c r="A753" s="97" t="s">
        <v>534</v>
      </c>
      <c r="B753" s="91" t="s">
        <v>535</v>
      </c>
      <c r="C753" s="2">
        <v>12.74</v>
      </c>
      <c r="D753" s="2">
        <v>7.65</v>
      </c>
      <c r="E753" s="1">
        <v>0.09</v>
      </c>
    </row>
    <row r="754" spans="1:5" s="81" customFormat="1" x14ac:dyDescent="0.25">
      <c r="A754" s="97" t="s">
        <v>536</v>
      </c>
      <c r="B754" s="91" t="s">
        <v>537</v>
      </c>
      <c r="C754" s="2">
        <v>19.97</v>
      </c>
      <c r="D754" s="2">
        <v>11.98</v>
      </c>
      <c r="E754" s="1">
        <v>0.18</v>
      </c>
    </row>
    <row r="755" spans="1:5" s="81" customFormat="1" x14ac:dyDescent="0.25">
      <c r="A755" s="97" t="s">
        <v>538</v>
      </c>
      <c r="B755" s="91" t="s">
        <v>539</v>
      </c>
      <c r="C755" s="2">
        <v>15.64</v>
      </c>
      <c r="D755" s="2">
        <v>9.3800000000000008</v>
      </c>
      <c r="E755" s="1">
        <v>0.33</v>
      </c>
    </row>
    <row r="756" spans="1:5" s="81" customFormat="1" x14ac:dyDescent="0.25">
      <c r="A756" s="93" t="s">
        <v>540</v>
      </c>
      <c r="B756" s="91" t="s">
        <v>541</v>
      </c>
      <c r="C756" s="2">
        <v>24.99</v>
      </c>
      <c r="D756" s="2">
        <v>15</v>
      </c>
      <c r="E756" s="1">
        <v>0.18</v>
      </c>
    </row>
    <row r="757" spans="1:5" s="81" customFormat="1" x14ac:dyDescent="0.25">
      <c r="A757" s="97" t="s">
        <v>542</v>
      </c>
      <c r="B757" s="91" t="s">
        <v>543</v>
      </c>
      <c r="C757" s="2">
        <v>23.99</v>
      </c>
      <c r="D757" s="2">
        <v>14.39</v>
      </c>
      <c r="E757" s="1">
        <v>0.09</v>
      </c>
    </row>
    <row r="758" spans="1:5" s="81" customFormat="1" x14ac:dyDescent="0.25">
      <c r="A758" s="97" t="s">
        <v>544</v>
      </c>
      <c r="B758" s="91" t="s">
        <v>545</v>
      </c>
      <c r="C758" s="2">
        <v>53.99</v>
      </c>
      <c r="D758" s="2">
        <v>32.39</v>
      </c>
      <c r="E758" s="1">
        <v>0.18</v>
      </c>
    </row>
    <row r="759" spans="1:5" s="81" customFormat="1" x14ac:dyDescent="0.25">
      <c r="A759" s="97" t="s">
        <v>546</v>
      </c>
      <c r="B759" s="91" t="s">
        <v>547</v>
      </c>
      <c r="C759" s="2">
        <v>83.99</v>
      </c>
      <c r="D759" s="2">
        <v>50.39</v>
      </c>
      <c r="E759" s="1">
        <v>0.14000000000000001</v>
      </c>
    </row>
    <row r="760" spans="1:5" s="81" customFormat="1" x14ac:dyDescent="0.25">
      <c r="A760" s="97" t="s">
        <v>548</v>
      </c>
      <c r="B760" s="91" t="s">
        <v>549</v>
      </c>
      <c r="C760" s="2">
        <v>285.97000000000003</v>
      </c>
      <c r="D760" s="2">
        <v>171.58</v>
      </c>
      <c r="E760" s="1">
        <v>0.15</v>
      </c>
    </row>
    <row r="761" spans="1:5" s="81" customFormat="1" x14ac:dyDescent="0.25">
      <c r="A761" s="97" t="s">
        <v>550</v>
      </c>
      <c r="B761" s="91" t="s">
        <v>551</v>
      </c>
      <c r="C761" s="2">
        <v>11.34</v>
      </c>
      <c r="D761" s="2">
        <v>6.8</v>
      </c>
      <c r="E761" s="1">
        <v>0.38</v>
      </c>
    </row>
    <row r="762" spans="1:5" x14ac:dyDescent="0.25">
      <c r="A762" s="97" t="s">
        <v>552</v>
      </c>
      <c r="B762" s="91" t="s">
        <v>553</v>
      </c>
      <c r="C762" s="2">
        <v>14.2</v>
      </c>
      <c r="D762" s="2">
        <v>8.52</v>
      </c>
      <c r="E762" s="1">
        <v>0.57999999999999996</v>
      </c>
    </row>
    <row r="763" spans="1:5" x14ac:dyDescent="0.25">
      <c r="A763" s="98" t="s">
        <v>554</v>
      </c>
      <c r="B763" s="91" t="s">
        <v>555</v>
      </c>
      <c r="C763" s="2">
        <v>2.2400000000000002</v>
      </c>
      <c r="D763" s="2">
        <v>1.34</v>
      </c>
      <c r="E763" s="1">
        <v>0.31</v>
      </c>
    </row>
    <row r="764" spans="1:5" x14ac:dyDescent="0.25">
      <c r="A764" s="97" t="s">
        <v>556</v>
      </c>
      <c r="B764" s="91" t="s">
        <v>557</v>
      </c>
      <c r="C764" s="2">
        <v>2.2400000000000002</v>
      </c>
      <c r="D764" s="2">
        <v>1.34</v>
      </c>
      <c r="E764" s="1">
        <v>0.33</v>
      </c>
    </row>
    <row r="765" spans="1:5" x14ac:dyDescent="0.25">
      <c r="A765" s="97" t="s">
        <v>558</v>
      </c>
      <c r="B765" s="91" t="s">
        <v>1947</v>
      </c>
      <c r="C765" s="2">
        <v>6.57</v>
      </c>
      <c r="D765" s="2">
        <v>3.94</v>
      </c>
      <c r="E765" s="1">
        <v>0.46</v>
      </c>
    </row>
    <row r="766" spans="1:5" x14ac:dyDescent="0.25">
      <c r="A766" s="97" t="s">
        <v>559</v>
      </c>
      <c r="B766" s="91" t="s">
        <v>560</v>
      </c>
      <c r="C766" s="2">
        <v>8.9700000000000006</v>
      </c>
      <c r="D766" s="2">
        <v>5.38</v>
      </c>
      <c r="E766" s="1">
        <v>0.56000000000000005</v>
      </c>
    </row>
    <row r="767" spans="1:5" x14ac:dyDescent="0.25">
      <c r="A767" s="98" t="s">
        <v>561</v>
      </c>
      <c r="B767" s="91" t="s">
        <v>562</v>
      </c>
      <c r="C767" s="2">
        <v>8.94</v>
      </c>
      <c r="D767" s="2">
        <v>5.37</v>
      </c>
      <c r="E767" s="1">
        <v>0.16</v>
      </c>
    </row>
    <row r="768" spans="1:5" x14ac:dyDescent="0.25">
      <c r="A768" s="97" t="s">
        <v>563</v>
      </c>
      <c r="B768" s="91" t="s">
        <v>564</v>
      </c>
      <c r="C768" s="2">
        <v>9.9700000000000006</v>
      </c>
      <c r="D768" s="2">
        <v>5.98</v>
      </c>
      <c r="E768" s="1">
        <v>0.21</v>
      </c>
    </row>
    <row r="769" spans="1:5" x14ac:dyDescent="0.25">
      <c r="A769" s="98" t="s">
        <v>565</v>
      </c>
      <c r="B769" s="91" t="s">
        <v>1948</v>
      </c>
      <c r="C769" s="2">
        <v>10.74</v>
      </c>
      <c r="D769" s="2">
        <v>6.45</v>
      </c>
      <c r="E769" s="1">
        <v>0.08</v>
      </c>
    </row>
    <row r="770" spans="1:5" x14ac:dyDescent="0.25">
      <c r="A770" s="97" t="s">
        <v>566</v>
      </c>
      <c r="B770" s="91" t="s">
        <v>1949</v>
      </c>
      <c r="C770" s="2">
        <v>10.74</v>
      </c>
      <c r="D770" s="2">
        <v>6.45</v>
      </c>
      <c r="E770" s="1">
        <v>0.21</v>
      </c>
    </row>
    <row r="771" spans="1:5" x14ac:dyDescent="0.25">
      <c r="A771" s="97" t="s">
        <v>567</v>
      </c>
      <c r="B771" s="91" t="s">
        <v>1950</v>
      </c>
      <c r="C771" s="2">
        <v>12.19</v>
      </c>
      <c r="D771" s="2">
        <v>7.32</v>
      </c>
      <c r="E771" s="1">
        <v>0.32</v>
      </c>
    </row>
    <row r="772" spans="1:5" x14ac:dyDescent="0.25">
      <c r="A772" s="97" t="s">
        <v>568</v>
      </c>
      <c r="B772" s="91" t="s">
        <v>569</v>
      </c>
      <c r="C772" s="2">
        <v>3.89</v>
      </c>
      <c r="D772" s="2">
        <v>2.33</v>
      </c>
      <c r="E772" s="1">
        <v>0.15</v>
      </c>
    </row>
    <row r="773" spans="1:5" x14ac:dyDescent="0.25">
      <c r="A773" s="97" t="s">
        <v>570</v>
      </c>
      <c r="B773" s="91" t="s">
        <v>571</v>
      </c>
      <c r="C773" s="2">
        <v>4.2699999999999996</v>
      </c>
      <c r="D773" s="2">
        <v>2.56</v>
      </c>
      <c r="E773" s="1">
        <v>0.27</v>
      </c>
    </row>
    <row r="774" spans="1:5" x14ac:dyDescent="0.25">
      <c r="A774" s="97" t="s">
        <v>572</v>
      </c>
      <c r="B774" s="91" t="s">
        <v>573</v>
      </c>
      <c r="C774" s="2">
        <v>4.9400000000000004</v>
      </c>
      <c r="D774" s="2">
        <v>2.97</v>
      </c>
      <c r="E774" s="1">
        <v>7.0000000000000007E-2</v>
      </c>
    </row>
    <row r="775" spans="1:5" x14ac:dyDescent="0.25">
      <c r="A775" s="97" t="s">
        <v>574</v>
      </c>
      <c r="B775" s="91" t="s">
        <v>575</v>
      </c>
      <c r="C775" s="2">
        <v>4.9400000000000004</v>
      </c>
      <c r="D775" s="2">
        <v>2.97</v>
      </c>
      <c r="E775" s="1">
        <v>0.17</v>
      </c>
    </row>
    <row r="776" spans="1:5" x14ac:dyDescent="0.25">
      <c r="A776" s="93" t="s">
        <v>576</v>
      </c>
      <c r="B776" s="91" t="s">
        <v>577</v>
      </c>
      <c r="C776" s="2">
        <v>5.84</v>
      </c>
      <c r="D776" s="2">
        <v>3.5</v>
      </c>
      <c r="E776" s="1">
        <v>0.2</v>
      </c>
    </row>
    <row r="777" spans="1:5" x14ac:dyDescent="0.25">
      <c r="A777" s="97" t="s">
        <v>578</v>
      </c>
      <c r="B777" s="91" t="s">
        <v>579</v>
      </c>
      <c r="C777" s="2">
        <v>5.57</v>
      </c>
      <c r="D777" s="2">
        <v>3.34</v>
      </c>
      <c r="E777" s="1">
        <v>0.27</v>
      </c>
    </row>
    <row r="778" spans="1:5" x14ac:dyDescent="0.25">
      <c r="A778" s="93" t="s">
        <v>580</v>
      </c>
      <c r="B778" s="91" t="s">
        <v>1951</v>
      </c>
      <c r="C778" s="2">
        <v>24.24</v>
      </c>
      <c r="D778" s="2">
        <v>14.54</v>
      </c>
      <c r="E778" s="1">
        <v>0.55000000000000004</v>
      </c>
    </row>
    <row r="779" spans="1:5" x14ac:dyDescent="0.25">
      <c r="A779" s="97" t="s">
        <v>581</v>
      </c>
      <c r="B779" s="91" t="s">
        <v>1952</v>
      </c>
      <c r="C779" s="2">
        <v>33.06</v>
      </c>
      <c r="D779" s="2">
        <v>19.84</v>
      </c>
      <c r="E779" s="1">
        <v>0.55000000000000004</v>
      </c>
    </row>
    <row r="780" spans="1:5" x14ac:dyDescent="0.25">
      <c r="A780" s="97" t="s">
        <v>582</v>
      </c>
      <c r="B780" s="91" t="s">
        <v>1953</v>
      </c>
      <c r="C780" s="2">
        <v>38.58</v>
      </c>
      <c r="D780" s="2">
        <v>23.15</v>
      </c>
      <c r="E780" s="1">
        <v>0.84</v>
      </c>
    </row>
    <row r="781" spans="1:5" x14ac:dyDescent="0.25">
      <c r="A781" s="99" t="s">
        <v>583</v>
      </c>
      <c r="B781" s="91" t="s">
        <v>1954</v>
      </c>
      <c r="C781" s="2">
        <v>44.09</v>
      </c>
      <c r="D781" s="2">
        <v>26.45</v>
      </c>
      <c r="E781" s="1">
        <v>0.02</v>
      </c>
    </row>
    <row r="782" spans="1:5" x14ac:dyDescent="0.25">
      <c r="A782" s="99" t="s">
        <v>584</v>
      </c>
      <c r="B782" s="91" t="s">
        <v>1955</v>
      </c>
      <c r="C782" s="2">
        <v>55.11</v>
      </c>
      <c r="D782" s="2">
        <v>33.07</v>
      </c>
      <c r="E782" s="1">
        <v>0.03</v>
      </c>
    </row>
    <row r="783" spans="1:5" x14ac:dyDescent="0.25">
      <c r="A783" s="99" t="s">
        <v>618</v>
      </c>
      <c r="B783" s="91" t="s">
        <v>619</v>
      </c>
      <c r="C783" s="2">
        <v>77.16</v>
      </c>
      <c r="D783" s="2">
        <v>46.3</v>
      </c>
      <c r="E783" s="1">
        <v>0.04</v>
      </c>
    </row>
    <row r="784" spans="1:5" x14ac:dyDescent="0.25">
      <c r="A784" s="97" t="s">
        <v>620</v>
      </c>
      <c r="B784" s="91" t="s">
        <v>621</v>
      </c>
      <c r="C784" s="2">
        <v>99.21</v>
      </c>
      <c r="D784" s="2">
        <v>59.53</v>
      </c>
      <c r="E784" s="1">
        <v>0.27</v>
      </c>
    </row>
    <row r="785" spans="1:5" x14ac:dyDescent="0.25">
      <c r="A785" s="97" t="s">
        <v>622</v>
      </c>
      <c r="B785" s="91" t="s">
        <v>623</v>
      </c>
      <c r="C785" s="2">
        <v>115.75</v>
      </c>
      <c r="D785" s="2">
        <v>69.45</v>
      </c>
      <c r="E785" s="1">
        <v>0.42</v>
      </c>
    </row>
    <row r="786" spans="1:5" x14ac:dyDescent="0.25">
      <c r="A786" s="97" t="s">
        <v>585</v>
      </c>
      <c r="B786" s="91" t="s">
        <v>586</v>
      </c>
      <c r="C786" s="2">
        <v>20.95</v>
      </c>
      <c r="D786" s="2">
        <v>12.57</v>
      </c>
      <c r="E786" s="1">
        <v>0.34</v>
      </c>
    </row>
    <row r="787" spans="1:5" x14ac:dyDescent="0.25">
      <c r="A787" s="98" t="s">
        <v>587</v>
      </c>
      <c r="B787" s="91" t="s">
        <v>588</v>
      </c>
      <c r="C787" s="2">
        <v>20.95</v>
      </c>
      <c r="D787" s="2">
        <v>12.57</v>
      </c>
      <c r="E787" s="1">
        <v>0.11</v>
      </c>
    </row>
    <row r="788" spans="1:5" x14ac:dyDescent="0.25">
      <c r="A788" s="97" t="s">
        <v>589</v>
      </c>
      <c r="B788" s="91" t="s">
        <v>590</v>
      </c>
      <c r="C788" s="2">
        <v>21.45</v>
      </c>
      <c r="D788" s="2">
        <v>12.87</v>
      </c>
      <c r="E788" s="1">
        <v>0.1</v>
      </c>
    </row>
    <row r="789" spans="1:5" x14ac:dyDescent="0.25">
      <c r="A789" s="97" t="s">
        <v>591</v>
      </c>
      <c r="B789" s="91" t="s">
        <v>1956</v>
      </c>
      <c r="C789" s="2">
        <v>21.45</v>
      </c>
      <c r="D789" s="2">
        <v>12.87</v>
      </c>
      <c r="E789" s="1">
        <v>0.36</v>
      </c>
    </row>
    <row r="790" spans="1:5" x14ac:dyDescent="0.25">
      <c r="A790" s="97" t="s">
        <v>592</v>
      </c>
      <c r="B790" s="91" t="s">
        <v>593</v>
      </c>
      <c r="C790" s="2">
        <v>43.78</v>
      </c>
      <c r="D790" s="2">
        <v>26.27</v>
      </c>
      <c r="E790" s="1">
        <v>0.41</v>
      </c>
    </row>
    <row r="791" spans="1:5" x14ac:dyDescent="0.25">
      <c r="A791" s="97" t="s">
        <v>594</v>
      </c>
      <c r="B791" s="91" t="s">
        <v>595</v>
      </c>
      <c r="C791" s="2">
        <v>54.97</v>
      </c>
      <c r="D791" s="2">
        <v>32.979999999999997</v>
      </c>
      <c r="E791" s="1">
        <v>0.48</v>
      </c>
    </row>
    <row r="792" spans="1:5" x14ac:dyDescent="0.25">
      <c r="A792" s="97" t="s">
        <v>596</v>
      </c>
      <c r="B792" s="91" t="s">
        <v>597</v>
      </c>
      <c r="C792" s="2">
        <v>71.16</v>
      </c>
      <c r="D792" s="2">
        <v>42.7</v>
      </c>
      <c r="E792" s="1">
        <v>0.47</v>
      </c>
    </row>
    <row r="793" spans="1:5" x14ac:dyDescent="0.25">
      <c r="A793" s="93" t="s">
        <v>1094</v>
      </c>
      <c r="B793" s="91" t="s">
        <v>1957</v>
      </c>
      <c r="C793" s="2">
        <v>103.19</v>
      </c>
      <c r="D793" s="2">
        <v>61.91</v>
      </c>
      <c r="E793" s="1">
        <v>13</v>
      </c>
    </row>
    <row r="794" spans="1:5" x14ac:dyDescent="0.25">
      <c r="A794" s="93" t="s">
        <v>598</v>
      </c>
      <c r="B794" s="91" t="s">
        <v>599</v>
      </c>
      <c r="C794" s="2">
        <v>52.91</v>
      </c>
      <c r="D794" s="2">
        <v>31.75</v>
      </c>
      <c r="E794" s="1">
        <v>0.9</v>
      </c>
    </row>
    <row r="795" spans="1:5" x14ac:dyDescent="0.25">
      <c r="A795" s="93" t="s">
        <v>600</v>
      </c>
      <c r="B795" s="91" t="s">
        <v>601</v>
      </c>
      <c r="C795" s="2">
        <v>78.7</v>
      </c>
      <c r="D795" s="2">
        <v>47.22</v>
      </c>
      <c r="E795" s="1">
        <v>1.32</v>
      </c>
    </row>
    <row r="796" spans="1:5" x14ac:dyDescent="0.25">
      <c r="A796" s="93" t="s">
        <v>602</v>
      </c>
      <c r="B796" s="91" t="s">
        <v>603</v>
      </c>
      <c r="C796" s="2">
        <v>99.21</v>
      </c>
      <c r="D796" s="2">
        <v>59.53</v>
      </c>
      <c r="E796" s="1">
        <v>1.32</v>
      </c>
    </row>
    <row r="797" spans="1:5" x14ac:dyDescent="0.25">
      <c r="A797" s="93" t="s">
        <v>604</v>
      </c>
      <c r="B797" s="91" t="s">
        <v>605</v>
      </c>
      <c r="C797" s="2">
        <v>110.2</v>
      </c>
      <c r="D797" s="2">
        <v>66.12</v>
      </c>
      <c r="E797" s="1">
        <v>2.15</v>
      </c>
    </row>
    <row r="798" spans="1:5" x14ac:dyDescent="0.25">
      <c r="A798" s="93" t="s">
        <v>1095</v>
      </c>
      <c r="B798" s="91" t="s">
        <v>1958</v>
      </c>
      <c r="C798" s="2">
        <v>134.93</v>
      </c>
      <c r="D798" s="2">
        <v>80.959999999999994</v>
      </c>
      <c r="E798" s="1">
        <v>1.5</v>
      </c>
    </row>
    <row r="799" spans="1:5" x14ac:dyDescent="0.25">
      <c r="A799" s="93" t="s">
        <v>1096</v>
      </c>
      <c r="B799" s="91" t="s">
        <v>1959</v>
      </c>
      <c r="C799" s="2" t="e">
        <v>#N/A</v>
      </c>
      <c r="D799" s="2" t="e">
        <v>#N/A</v>
      </c>
      <c r="E799" s="1">
        <v>2.1</v>
      </c>
    </row>
    <row r="800" spans="1:5" x14ac:dyDescent="0.25">
      <c r="A800" s="93" t="s">
        <v>606</v>
      </c>
      <c r="B800" s="91" t="s">
        <v>1960</v>
      </c>
      <c r="C800" s="2">
        <v>129.97</v>
      </c>
      <c r="D800" s="2">
        <v>77.98</v>
      </c>
      <c r="E800" s="1">
        <v>1.7</v>
      </c>
    </row>
    <row r="801" spans="1:5" x14ac:dyDescent="0.25">
      <c r="A801" s="93" t="s">
        <v>607</v>
      </c>
      <c r="B801" s="91" t="s">
        <v>1961</v>
      </c>
      <c r="C801" s="2">
        <v>129.97</v>
      </c>
      <c r="D801" s="2">
        <v>77.98</v>
      </c>
      <c r="E801" s="1">
        <v>2.4</v>
      </c>
    </row>
    <row r="802" spans="1:5" x14ac:dyDescent="0.25">
      <c r="A802" s="95" t="s">
        <v>426</v>
      </c>
      <c r="B802" s="91" t="s">
        <v>1962</v>
      </c>
      <c r="C802" s="2">
        <v>264.94</v>
      </c>
      <c r="D802" s="2">
        <v>132.47</v>
      </c>
      <c r="E802" s="68">
        <v>11.5</v>
      </c>
    </row>
    <row r="803" spans="1:5" x14ac:dyDescent="0.25">
      <c r="A803" s="95" t="s">
        <v>338</v>
      </c>
      <c r="B803" s="91" t="s">
        <v>1963</v>
      </c>
      <c r="C803" s="2">
        <v>38.79</v>
      </c>
      <c r="D803" s="2">
        <v>19.39</v>
      </c>
      <c r="E803" s="68">
        <v>35</v>
      </c>
    </row>
    <row r="804" spans="1:5" x14ac:dyDescent="0.25">
      <c r="A804" s="95" t="s">
        <v>427</v>
      </c>
      <c r="B804" s="91" t="s">
        <v>1964</v>
      </c>
      <c r="C804" s="2">
        <v>47.56</v>
      </c>
      <c r="D804" s="2">
        <v>23.78</v>
      </c>
      <c r="E804" s="68">
        <v>55</v>
      </c>
    </row>
    <row r="805" spans="1:5" x14ac:dyDescent="0.25">
      <c r="A805" s="95" t="s">
        <v>428</v>
      </c>
      <c r="B805" s="91" t="s">
        <v>1965</v>
      </c>
      <c r="C805" s="2">
        <v>46.75</v>
      </c>
      <c r="D805" s="2">
        <v>23.37</v>
      </c>
      <c r="E805" s="68">
        <v>50</v>
      </c>
    </row>
    <row r="806" spans="1:5" x14ac:dyDescent="0.25">
      <c r="A806" s="95" t="s">
        <v>1097</v>
      </c>
      <c r="B806" s="91" t="s">
        <v>1966</v>
      </c>
      <c r="C806" s="2">
        <v>257.97000000000003</v>
      </c>
      <c r="D806" s="2">
        <v>128.99</v>
      </c>
      <c r="E806" s="68">
        <v>75</v>
      </c>
    </row>
    <row r="807" spans="1:5" x14ac:dyDescent="0.25">
      <c r="A807" s="95" t="s">
        <v>429</v>
      </c>
      <c r="B807" s="91" t="s">
        <v>1967</v>
      </c>
      <c r="C807" s="2">
        <v>46.84</v>
      </c>
      <c r="D807" s="2">
        <v>23.42</v>
      </c>
      <c r="E807" s="68">
        <v>3.5</v>
      </c>
    </row>
    <row r="808" spans="1:5" x14ac:dyDescent="0.25">
      <c r="A808" s="95" t="s">
        <v>339</v>
      </c>
      <c r="B808" s="91" t="s">
        <v>879</v>
      </c>
      <c r="C808" s="2">
        <v>13.97</v>
      </c>
      <c r="D808" s="2">
        <v>6.99</v>
      </c>
      <c r="E808" s="68">
        <v>0.125</v>
      </c>
    </row>
    <row r="809" spans="1:5" x14ac:dyDescent="0.25">
      <c r="A809" s="95" t="s">
        <v>321</v>
      </c>
      <c r="B809" s="91" t="s">
        <v>1968</v>
      </c>
      <c r="C809" s="2">
        <v>95.99</v>
      </c>
      <c r="D809" s="2">
        <v>47.99</v>
      </c>
      <c r="E809" s="68">
        <v>0.21249999999999999</v>
      </c>
    </row>
    <row r="810" spans="1:5" x14ac:dyDescent="0.25">
      <c r="A810" s="95" t="s">
        <v>329</v>
      </c>
      <c r="B810" s="91" t="s">
        <v>1969</v>
      </c>
      <c r="C810" s="2">
        <v>25.15</v>
      </c>
      <c r="D810" s="2">
        <v>12.57</v>
      </c>
      <c r="E810" s="68">
        <v>0.45</v>
      </c>
    </row>
    <row r="811" spans="1:5" x14ac:dyDescent="0.25">
      <c r="A811" s="94" t="s">
        <v>330</v>
      </c>
      <c r="B811" s="91" t="s">
        <v>1970</v>
      </c>
      <c r="C811" s="2">
        <v>49.74</v>
      </c>
      <c r="D811" s="2">
        <v>24.87</v>
      </c>
      <c r="E811" s="1">
        <v>0.1</v>
      </c>
    </row>
    <row r="812" spans="1:5" x14ac:dyDescent="0.25">
      <c r="A812" s="94" t="s">
        <v>315</v>
      </c>
      <c r="B812" s="91" t="s">
        <v>1971</v>
      </c>
      <c r="C812" s="2">
        <v>100.45</v>
      </c>
      <c r="D812" s="2">
        <v>50.22</v>
      </c>
      <c r="E812" s="1">
        <v>0.17</v>
      </c>
    </row>
    <row r="813" spans="1:5" x14ac:dyDescent="0.25">
      <c r="A813" s="94" t="s">
        <v>322</v>
      </c>
      <c r="B813" s="91" t="s">
        <v>1972</v>
      </c>
      <c r="C813" s="2">
        <v>272.98</v>
      </c>
      <c r="D813" s="2">
        <v>136.49</v>
      </c>
      <c r="E813" s="1">
        <v>1.52</v>
      </c>
    </row>
    <row r="814" spans="1:5" x14ac:dyDescent="0.25">
      <c r="A814" s="94" t="s">
        <v>316</v>
      </c>
      <c r="B814" s="91" t="s">
        <v>1973</v>
      </c>
      <c r="C814" s="2">
        <v>284.47000000000003</v>
      </c>
      <c r="D814" s="2">
        <v>142.24</v>
      </c>
      <c r="E814" s="1">
        <v>4</v>
      </c>
    </row>
    <row r="815" spans="1:5" x14ac:dyDescent="0.25">
      <c r="A815" s="94" t="s">
        <v>323</v>
      </c>
      <c r="B815" s="91" t="s">
        <v>1974</v>
      </c>
      <c r="C815" s="2">
        <v>197.15</v>
      </c>
      <c r="D815" s="2">
        <v>98.58</v>
      </c>
      <c r="E815" s="1">
        <v>10</v>
      </c>
    </row>
    <row r="816" spans="1:5" x14ac:dyDescent="0.25">
      <c r="A816" s="94" t="s">
        <v>331</v>
      </c>
      <c r="B816" s="91" t="s">
        <v>1975</v>
      </c>
      <c r="C816" s="2">
        <v>50.57</v>
      </c>
      <c r="D816" s="2">
        <v>25.28</v>
      </c>
      <c r="E816" s="1">
        <v>5.6</v>
      </c>
    </row>
    <row r="817" spans="1:5" x14ac:dyDescent="0.25">
      <c r="A817" s="94" t="s">
        <v>332</v>
      </c>
      <c r="B817" s="91" t="s">
        <v>1976</v>
      </c>
      <c r="C817" s="2">
        <v>100.94</v>
      </c>
      <c r="D817" s="2">
        <v>50.47</v>
      </c>
      <c r="E817" s="1">
        <v>0.33</v>
      </c>
    </row>
    <row r="818" spans="1:5" x14ac:dyDescent="0.25">
      <c r="A818" s="94" t="s">
        <v>317</v>
      </c>
      <c r="B818" s="91" t="s">
        <v>1977</v>
      </c>
      <c r="C818" s="2">
        <v>204.96</v>
      </c>
      <c r="D818" s="2">
        <v>102.48</v>
      </c>
      <c r="E818" s="1">
        <v>0.65</v>
      </c>
    </row>
    <row r="819" spans="1:5" x14ac:dyDescent="0.25">
      <c r="A819" s="94" t="s">
        <v>324</v>
      </c>
      <c r="B819" s="91" t="s">
        <v>1978</v>
      </c>
      <c r="C819" s="2">
        <v>494.99</v>
      </c>
      <c r="D819" s="2">
        <v>247.49</v>
      </c>
      <c r="E819" s="1">
        <v>0.96</v>
      </c>
    </row>
    <row r="820" spans="1:5" x14ac:dyDescent="0.25">
      <c r="A820" s="94" t="s">
        <v>318</v>
      </c>
      <c r="B820" s="91" t="s">
        <v>1979</v>
      </c>
      <c r="C820" s="2">
        <v>516.95000000000005</v>
      </c>
      <c r="D820" s="2">
        <v>258.48</v>
      </c>
      <c r="E820" s="1">
        <v>1.47</v>
      </c>
    </row>
    <row r="821" spans="1:5" x14ac:dyDescent="0.25">
      <c r="A821" s="94" t="s">
        <v>325</v>
      </c>
      <c r="B821" s="91" t="s">
        <v>1980</v>
      </c>
      <c r="C821" s="2">
        <v>257.99</v>
      </c>
      <c r="D821" s="2">
        <v>128.99</v>
      </c>
      <c r="E821" s="1">
        <v>3.5</v>
      </c>
    </row>
    <row r="822" spans="1:5" x14ac:dyDescent="0.25">
      <c r="A822" s="94" t="s">
        <v>333</v>
      </c>
      <c r="B822" s="91" t="s">
        <v>1981</v>
      </c>
      <c r="C822" s="2">
        <v>67.94</v>
      </c>
      <c r="D822" s="2">
        <v>33.97</v>
      </c>
      <c r="E822" s="1">
        <v>4.9000000000000004</v>
      </c>
    </row>
    <row r="823" spans="1:5" x14ac:dyDescent="0.25">
      <c r="A823" s="94" t="s">
        <v>334</v>
      </c>
      <c r="B823" s="91" t="s">
        <v>1982</v>
      </c>
      <c r="C823" s="2">
        <v>135.97</v>
      </c>
      <c r="D823" s="2">
        <v>67.989999999999995</v>
      </c>
      <c r="E823" s="1">
        <v>0.05</v>
      </c>
    </row>
    <row r="824" spans="1:5" x14ac:dyDescent="0.25">
      <c r="A824" s="94" t="s">
        <v>319</v>
      </c>
      <c r="B824" s="91" t="s">
        <v>1983</v>
      </c>
      <c r="C824" s="2">
        <v>272.95</v>
      </c>
      <c r="D824" s="2">
        <v>136.47</v>
      </c>
      <c r="E824" s="1">
        <v>0.6</v>
      </c>
    </row>
    <row r="825" spans="1:5" x14ac:dyDescent="0.25">
      <c r="A825" s="94" t="s">
        <v>326</v>
      </c>
      <c r="B825" s="91" t="s">
        <v>1984</v>
      </c>
      <c r="C825" s="2">
        <v>679.97</v>
      </c>
      <c r="D825" s="2">
        <v>339.99</v>
      </c>
      <c r="E825" s="1">
        <v>1.4</v>
      </c>
    </row>
    <row r="826" spans="1:5" x14ac:dyDescent="0.25">
      <c r="A826" s="94" t="s">
        <v>320</v>
      </c>
      <c r="B826" s="91" t="s">
        <v>1985</v>
      </c>
      <c r="C826" s="2">
        <v>709.94</v>
      </c>
      <c r="D826" s="2">
        <v>354.97</v>
      </c>
      <c r="E826" s="1">
        <v>3.54</v>
      </c>
    </row>
    <row r="827" spans="1:5" x14ac:dyDescent="0.25">
      <c r="A827" s="94" t="s">
        <v>328</v>
      </c>
      <c r="B827" s="91" t="s">
        <v>1986</v>
      </c>
      <c r="C827" s="2">
        <v>1139.97</v>
      </c>
      <c r="D827" s="2">
        <v>569.99</v>
      </c>
      <c r="E827" s="1">
        <v>0.05</v>
      </c>
    </row>
    <row r="828" spans="1:5" x14ac:dyDescent="0.25">
      <c r="A828" s="94" t="s">
        <v>327</v>
      </c>
      <c r="B828" s="91" t="s">
        <v>1987</v>
      </c>
      <c r="C828" s="2">
        <v>589.97</v>
      </c>
      <c r="D828" s="2">
        <v>294.98</v>
      </c>
      <c r="E828" s="1">
        <v>0.14000000000000001</v>
      </c>
    </row>
    <row r="829" spans="1:5" x14ac:dyDescent="0.25">
      <c r="A829" s="94" t="s">
        <v>430</v>
      </c>
      <c r="B829" s="91" t="s">
        <v>1988</v>
      </c>
      <c r="C829" s="2">
        <v>1022.24</v>
      </c>
      <c r="D829" s="2">
        <v>511.12</v>
      </c>
      <c r="E829" s="1">
        <v>4.54</v>
      </c>
    </row>
    <row r="830" spans="1:5" x14ac:dyDescent="0.25">
      <c r="A830" s="94" t="s">
        <v>431</v>
      </c>
      <c r="B830" s="91" t="s">
        <v>432</v>
      </c>
      <c r="C830" s="2">
        <v>314.99</v>
      </c>
      <c r="D830" s="2">
        <v>157.5</v>
      </c>
      <c r="E830" s="1">
        <v>14.59</v>
      </c>
    </row>
    <row r="831" spans="1:5" x14ac:dyDescent="0.25">
      <c r="A831" s="93" t="s">
        <v>340</v>
      </c>
      <c r="B831" s="91" t="s">
        <v>1989</v>
      </c>
      <c r="C831" s="2">
        <v>45.69</v>
      </c>
      <c r="D831" s="2">
        <v>22.85</v>
      </c>
    </row>
    <row r="832" spans="1:5" x14ac:dyDescent="0.25">
      <c r="A832" s="93" t="s">
        <v>433</v>
      </c>
      <c r="B832" s="91" t="s">
        <v>1990</v>
      </c>
      <c r="C832" s="2">
        <v>52.45</v>
      </c>
      <c r="D832" s="2">
        <v>26.22</v>
      </c>
    </row>
    <row r="833" spans="1:4" x14ac:dyDescent="0.25">
      <c r="A833" s="93" t="s">
        <v>434</v>
      </c>
      <c r="B833" s="91" t="s">
        <v>1991</v>
      </c>
      <c r="C833" s="2">
        <v>61.97</v>
      </c>
      <c r="D833" s="2">
        <v>30.98</v>
      </c>
    </row>
    <row r="834" spans="1:4" x14ac:dyDescent="0.25">
      <c r="A834" s="93" t="s">
        <v>341</v>
      </c>
      <c r="B834" s="91" t="s">
        <v>342</v>
      </c>
      <c r="C834" s="2">
        <v>20.97</v>
      </c>
      <c r="D834" s="2">
        <v>10.49</v>
      </c>
    </row>
    <row r="835" spans="1:4" x14ac:dyDescent="0.25">
      <c r="A835" s="93" t="s">
        <v>435</v>
      </c>
      <c r="B835" s="91" t="s">
        <v>1992</v>
      </c>
      <c r="C835" s="2">
        <v>53.49</v>
      </c>
      <c r="D835" s="2">
        <v>26.75</v>
      </c>
    </row>
    <row r="836" spans="1:4" x14ac:dyDescent="0.25">
      <c r="A836" s="93" t="s">
        <v>436</v>
      </c>
      <c r="B836" s="89" t="s">
        <v>1993</v>
      </c>
      <c r="C836" s="2">
        <v>58.97</v>
      </c>
      <c r="D836" s="2">
        <v>29.48</v>
      </c>
    </row>
    <row r="837" spans="1:4" x14ac:dyDescent="0.25">
      <c r="A837" s="93" t="s">
        <v>1098</v>
      </c>
      <c r="B837" s="89" t="s">
        <v>1994</v>
      </c>
      <c r="C837" s="2">
        <v>344.49</v>
      </c>
      <c r="D837" s="2">
        <v>172.25</v>
      </c>
    </row>
    <row r="838" spans="1:4" x14ac:dyDescent="0.25">
      <c r="A838" s="93" t="s">
        <v>437</v>
      </c>
      <c r="B838" s="89" t="s">
        <v>438</v>
      </c>
      <c r="C838" s="2">
        <v>679.47</v>
      </c>
      <c r="D838" s="2">
        <v>339.74</v>
      </c>
    </row>
    <row r="839" spans="1:4" x14ac:dyDescent="0.25">
      <c r="A839" s="93" t="s">
        <v>343</v>
      </c>
      <c r="B839" s="89" t="s">
        <v>1995</v>
      </c>
      <c r="C839" s="2">
        <v>8.2899999999999991</v>
      </c>
      <c r="D839" s="2">
        <v>4.1500000000000004</v>
      </c>
    </row>
    <row r="840" spans="1:4" x14ac:dyDescent="0.25">
      <c r="A840" s="93" t="s">
        <v>1099</v>
      </c>
      <c r="B840" s="89" t="s">
        <v>1996</v>
      </c>
      <c r="C840" s="2">
        <v>8.2899999999999991</v>
      </c>
      <c r="D840" s="2">
        <v>4.1500000000000004</v>
      </c>
    </row>
    <row r="841" spans="1:4" x14ac:dyDescent="0.25">
      <c r="A841" s="93" t="s">
        <v>344</v>
      </c>
      <c r="B841" s="89" t="s">
        <v>880</v>
      </c>
      <c r="C841" s="2">
        <v>8.7899999999999991</v>
      </c>
      <c r="D841" s="2">
        <v>4.4000000000000004</v>
      </c>
    </row>
    <row r="842" spans="1:4" x14ac:dyDescent="0.25">
      <c r="A842" s="93" t="s">
        <v>1100</v>
      </c>
      <c r="B842" s="89" t="s">
        <v>1997</v>
      </c>
      <c r="C842" s="2">
        <v>8.7899999999999991</v>
      </c>
      <c r="D842" s="2">
        <v>4.4000000000000004</v>
      </c>
    </row>
    <row r="843" spans="1:4" x14ac:dyDescent="0.25">
      <c r="A843" s="93" t="s">
        <v>345</v>
      </c>
      <c r="B843" s="89" t="s">
        <v>881</v>
      </c>
      <c r="C843" s="2">
        <v>18.84</v>
      </c>
      <c r="D843" s="2">
        <v>9.42</v>
      </c>
    </row>
    <row r="844" spans="1:4" x14ac:dyDescent="0.25">
      <c r="A844" s="93" t="s">
        <v>1101</v>
      </c>
      <c r="B844" s="89" t="s">
        <v>1998</v>
      </c>
      <c r="C844" s="2">
        <v>18.84</v>
      </c>
      <c r="D844" s="2">
        <v>9.42</v>
      </c>
    </row>
    <row r="845" spans="1:4" x14ac:dyDescent="0.25">
      <c r="A845" s="93" t="s">
        <v>346</v>
      </c>
      <c r="B845" s="89" t="s">
        <v>1999</v>
      </c>
      <c r="C845" s="2">
        <v>23.29</v>
      </c>
      <c r="D845" s="2">
        <v>11.65</v>
      </c>
    </row>
    <row r="846" spans="1:4" x14ac:dyDescent="0.25">
      <c r="A846" s="93" t="s">
        <v>347</v>
      </c>
      <c r="B846" s="89" t="s">
        <v>882</v>
      </c>
      <c r="C846" s="2">
        <v>17.579999999999998</v>
      </c>
      <c r="D846" s="2">
        <v>8.7899999999999991</v>
      </c>
    </row>
    <row r="847" spans="1:4" x14ac:dyDescent="0.25">
      <c r="A847" s="93" t="s">
        <v>1102</v>
      </c>
      <c r="B847" s="89" t="s">
        <v>2000</v>
      </c>
      <c r="C847" s="2">
        <v>17.579999999999998</v>
      </c>
      <c r="D847" s="2">
        <v>8.7899999999999991</v>
      </c>
    </row>
    <row r="848" spans="1:4" x14ac:dyDescent="0.25">
      <c r="A848" s="93" t="s">
        <v>348</v>
      </c>
      <c r="B848" s="89" t="s">
        <v>2001</v>
      </c>
      <c r="C848" s="2">
        <v>9.9700000000000006</v>
      </c>
      <c r="D848" s="2">
        <v>4.99</v>
      </c>
    </row>
    <row r="849" spans="1:4" x14ac:dyDescent="0.25">
      <c r="A849" s="93" t="s">
        <v>349</v>
      </c>
      <c r="B849" s="89" t="s">
        <v>2002</v>
      </c>
      <c r="C849" s="2">
        <v>20.97</v>
      </c>
      <c r="D849" s="2">
        <v>10.48</v>
      </c>
    </row>
    <row r="850" spans="1:4" x14ac:dyDescent="0.25">
      <c r="A850" s="93" t="s">
        <v>1103</v>
      </c>
      <c r="B850" s="89" t="s">
        <v>2003</v>
      </c>
      <c r="C850" s="2">
        <v>23.95</v>
      </c>
      <c r="D850" s="2">
        <v>11.97</v>
      </c>
    </row>
    <row r="851" spans="1:4" x14ac:dyDescent="0.25">
      <c r="A851" s="93" t="s">
        <v>350</v>
      </c>
      <c r="B851" s="89" t="s">
        <v>2004</v>
      </c>
      <c r="C851" s="2">
        <v>15.15</v>
      </c>
      <c r="D851" s="2">
        <v>7.58</v>
      </c>
    </row>
    <row r="852" spans="1:4" x14ac:dyDescent="0.25">
      <c r="A852" s="93" t="s">
        <v>351</v>
      </c>
      <c r="B852" s="89" t="s">
        <v>352</v>
      </c>
      <c r="C852" s="2">
        <v>14.94</v>
      </c>
      <c r="D852" s="2">
        <v>7.47</v>
      </c>
    </row>
    <row r="853" spans="1:4" x14ac:dyDescent="0.25">
      <c r="A853" s="93" t="s">
        <v>1104</v>
      </c>
      <c r="B853" s="89" t="s">
        <v>2005</v>
      </c>
      <c r="C853" s="2">
        <v>14.94</v>
      </c>
      <c r="D853" s="2">
        <v>7.47</v>
      </c>
    </row>
    <row r="854" spans="1:4" x14ac:dyDescent="0.25">
      <c r="A854" s="93" t="s">
        <v>353</v>
      </c>
      <c r="B854" s="89" t="s">
        <v>354</v>
      </c>
      <c r="C854" s="2">
        <v>26.95</v>
      </c>
      <c r="D854" s="2">
        <v>13.48</v>
      </c>
    </row>
    <row r="855" spans="1:4" x14ac:dyDescent="0.25">
      <c r="A855" s="93" t="s">
        <v>1105</v>
      </c>
      <c r="B855" s="89" t="s">
        <v>2006</v>
      </c>
      <c r="C855" s="2">
        <v>26.95</v>
      </c>
      <c r="D855" s="2">
        <v>13.48</v>
      </c>
    </row>
    <row r="856" spans="1:4" x14ac:dyDescent="0.25">
      <c r="A856" s="93" t="s">
        <v>355</v>
      </c>
      <c r="B856" s="89" t="s">
        <v>2007</v>
      </c>
      <c r="C856" s="2">
        <v>35.47</v>
      </c>
      <c r="D856" s="2">
        <v>17.739999999999998</v>
      </c>
    </row>
    <row r="857" spans="1:4" x14ac:dyDescent="0.25">
      <c r="A857" s="93" t="s">
        <v>356</v>
      </c>
      <c r="B857" s="89" t="s">
        <v>2008</v>
      </c>
      <c r="C857" s="2">
        <v>27.49</v>
      </c>
      <c r="D857" s="2">
        <v>13.75</v>
      </c>
    </row>
    <row r="858" spans="1:4" x14ac:dyDescent="0.25">
      <c r="A858" s="93" t="s">
        <v>1106</v>
      </c>
      <c r="B858" s="89" t="s">
        <v>2009</v>
      </c>
      <c r="C858" s="2">
        <v>27.49</v>
      </c>
      <c r="D858" s="2">
        <v>13.75</v>
      </c>
    </row>
    <row r="859" spans="1:4" x14ac:dyDescent="0.25">
      <c r="A859" s="93" t="s">
        <v>357</v>
      </c>
      <c r="B859" s="89" t="s">
        <v>2010</v>
      </c>
      <c r="C859" s="2">
        <v>22.74</v>
      </c>
      <c r="D859" s="2">
        <v>11.37</v>
      </c>
    </row>
    <row r="860" spans="1:4" x14ac:dyDescent="0.25">
      <c r="A860" s="93" t="s">
        <v>358</v>
      </c>
      <c r="B860" s="89" t="s">
        <v>2011</v>
      </c>
      <c r="C860" s="2">
        <v>35.590000000000003</v>
      </c>
      <c r="D860" s="2">
        <v>17.79</v>
      </c>
    </row>
    <row r="861" spans="1:4" x14ac:dyDescent="0.25">
      <c r="A861" s="93" t="s">
        <v>359</v>
      </c>
      <c r="B861" s="89" t="s">
        <v>2012</v>
      </c>
      <c r="C861" s="2">
        <v>36.700000000000003</v>
      </c>
      <c r="D861" s="2">
        <v>18.350000000000001</v>
      </c>
    </row>
    <row r="862" spans="1:4" x14ac:dyDescent="0.25">
      <c r="A862" s="93" t="s">
        <v>360</v>
      </c>
      <c r="B862" s="89" t="s">
        <v>361</v>
      </c>
      <c r="C862" s="2">
        <v>15.25</v>
      </c>
      <c r="D862" s="2">
        <v>7.62</v>
      </c>
    </row>
    <row r="863" spans="1:4" x14ac:dyDescent="0.25">
      <c r="A863" s="93" t="s">
        <v>362</v>
      </c>
      <c r="B863" s="89" t="s">
        <v>2013</v>
      </c>
      <c r="C863" s="2">
        <v>28.45</v>
      </c>
      <c r="D863" s="2">
        <v>14.22</v>
      </c>
    </row>
    <row r="864" spans="1:4" x14ac:dyDescent="0.25">
      <c r="A864" s="93" t="s">
        <v>363</v>
      </c>
      <c r="B864" s="89" t="s">
        <v>2014</v>
      </c>
      <c r="C864" s="2">
        <v>11.15</v>
      </c>
      <c r="D864" s="2">
        <v>5.57</v>
      </c>
    </row>
    <row r="865" spans="1:4" x14ac:dyDescent="0.25">
      <c r="A865" s="93" t="s">
        <v>1107</v>
      </c>
      <c r="B865" s="89" t="s">
        <v>2015</v>
      </c>
      <c r="C865" s="2">
        <v>11.15</v>
      </c>
      <c r="D865" s="2">
        <v>5.57</v>
      </c>
    </row>
    <row r="866" spans="1:4" x14ac:dyDescent="0.25">
      <c r="A866" s="93" t="s">
        <v>364</v>
      </c>
      <c r="B866" s="89" t="s">
        <v>2016</v>
      </c>
      <c r="C866" s="2">
        <v>21.51</v>
      </c>
      <c r="D866" s="2">
        <v>10.76</v>
      </c>
    </row>
    <row r="867" spans="1:4" x14ac:dyDescent="0.25">
      <c r="A867" s="93" t="s">
        <v>1108</v>
      </c>
      <c r="B867" s="89" t="s">
        <v>2017</v>
      </c>
      <c r="C867" s="2">
        <v>21.51</v>
      </c>
      <c r="D867" s="2">
        <v>10.76</v>
      </c>
    </row>
    <row r="868" spans="1:4" x14ac:dyDescent="0.25">
      <c r="A868" s="93" t="s">
        <v>365</v>
      </c>
      <c r="B868" s="89" t="s">
        <v>2018</v>
      </c>
      <c r="C868" s="2">
        <v>28.82</v>
      </c>
      <c r="D868" s="2">
        <v>14.41</v>
      </c>
    </row>
    <row r="869" spans="1:4" x14ac:dyDescent="0.25">
      <c r="A869" s="93" t="s">
        <v>366</v>
      </c>
      <c r="B869" s="89" t="s">
        <v>2019</v>
      </c>
      <c r="C869" s="2">
        <v>21.15</v>
      </c>
      <c r="D869" s="2">
        <v>10.57</v>
      </c>
    </row>
    <row r="870" spans="1:4" x14ac:dyDescent="0.25">
      <c r="A870" s="93" t="s">
        <v>1109</v>
      </c>
      <c r="B870" s="89" t="s">
        <v>2020</v>
      </c>
      <c r="C870" s="2">
        <v>21.15</v>
      </c>
      <c r="D870" s="2">
        <v>10.57</v>
      </c>
    </row>
    <row r="871" spans="1:4" x14ac:dyDescent="0.25">
      <c r="A871" s="93" t="s">
        <v>367</v>
      </c>
      <c r="B871" s="89" t="s">
        <v>2021</v>
      </c>
      <c r="C871" s="2">
        <v>29.25</v>
      </c>
      <c r="D871" s="2">
        <v>14.63</v>
      </c>
    </row>
    <row r="872" spans="1:4" x14ac:dyDescent="0.25">
      <c r="A872" s="93" t="s">
        <v>368</v>
      </c>
      <c r="B872" s="89" t="s">
        <v>2022</v>
      </c>
      <c r="C872" s="2">
        <v>14.75</v>
      </c>
      <c r="D872" s="2">
        <v>7.37</v>
      </c>
    </row>
    <row r="873" spans="1:4" x14ac:dyDescent="0.25">
      <c r="A873" s="93" t="s">
        <v>369</v>
      </c>
      <c r="B873" s="89" t="s">
        <v>2023</v>
      </c>
      <c r="C873" s="2">
        <v>16.97</v>
      </c>
      <c r="D873" s="2">
        <v>8.48</v>
      </c>
    </row>
    <row r="874" spans="1:4" x14ac:dyDescent="0.25">
      <c r="A874" s="93" t="s">
        <v>370</v>
      </c>
      <c r="B874" s="89" t="s">
        <v>2024</v>
      </c>
      <c r="C874" s="2">
        <v>20.99</v>
      </c>
      <c r="D874" s="2">
        <v>10.5</v>
      </c>
    </row>
    <row r="875" spans="1:4" x14ac:dyDescent="0.25">
      <c r="A875" s="93" t="s">
        <v>371</v>
      </c>
      <c r="B875" s="89" t="s">
        <v>2025</v>
      </c>
      <c r="C875" s="2">
        <v>18.809999999999999</v>
      </c>
      <c r="D875" s="2">
        <v>9.41</v>
      </c>
    </row>
    <row r="876" spans="1:4" x14ac:dyDescent="0.25">
      <c r="A876" s="93" t="s">
        <v>372</v>
      </c>
      <c r="B876" s="89" t="s">
        <v>2026</v>
      </c>
      <c r="C876" s="2">
        <v>37.97</v>
      </c>
      <c r="D876" s="2">
        <v>18.98</v>
      </c>
    </row>
    <row r="877" spans="1:4" x14ac:dyDescent="0.25">
      <c r="A877" s="93" t="s">
        <v>373</v>
      </c>
      <c r="B877" s="89" t="s">
        <v>2027</v>
      </c>
      <c r="C877" s="2">
        <v>49.95</v>
      </c>
      <c r="D877" s="2">
        <v>24.98</v>
      </c>
    </row>
    <row r="878" spans="1:4" x14ac:dyDescent="0.25">
      <c r="A878" s="93" t="s">
        <v>374</v>
      </c>
      <c r="B878" s="89" t="s">
        <v>2028</v>
      </c>
      <c r="C878" s="2">
        <v>20.97</v>
      </c>
      <c r="D878" s="2">
        <v>10.48</v>
      </c>
    </row>
    <row r="879" spans="1:4" x14ac:dyDescent="0.25">
      <c r="A879" s="93" t="s">
        <v>375</v>
      </c>
      <c r="B879" s="89" t="s">
        <v>2029</v>
      </c>
      <c r="C879" s="2">
        <v>42.75</v>
      </c>
      <c r="D879" s="2">
        <v>21.37</v>
      </c>
    </row>
    <row r="880" spans="1:4" x14ac:dyDescent="0.25">
      <c r="A880" s="93" t="s">
        <v>376</v>
      </c>
      <c r="B880" s="89" t="s">
        <v>2030</v>
      </c>
      <c r="C880" s="2">
        <v>58.45</v>
      </c>
      <c r="D880" s="2">
        <v>29.22</v>
      </c>
    </row>
    <row r="881" spans="1:4" x14ac:dyDescent="0.25">
      <c r="A881" s="93" t="s">
        <v>377</v>
      </c>
      <c r="B881" s="89" t="s">
        <v>2031</v>
      </c>
      <c r="C881" s="2">
        <v>20.97</v>
      </c>
      <c r="D881" s="2">
        <v>10.49</v>
      </c>
    </row>
    <row r="882" spans="1:4" x14ac:dyDescent="0.25">
      <c r="A882" s="93" t="s">
        <v>378</v>
      </c>
      <c r="B882" s="89" t="s">
        <v>2032</v>
      </c>
      <c r="C882" s="2">
        <v>40.72</v>
      </c>
      <c r="D882" s="2">
        <v>20.36</v>
      </c>
    </row>
    <row r="883" spans="1:4" x14ac:dyDescent="0.25">
      <c r="A883" s="93" t="s">
        <v>379</v>
      </c>
      <c r="B883" s="89" t="s">
        <v>2033</v>
      </c>
      <c r="C883" s="2">
        <v>50.95</v>
      </c>
      <c r="D883" s="2">
        <v>25.47</v>
      </c>
    </row>
    <row r="884" spans="1:4" x14ac:dyDescent="0.25">
      <c r="A884" s="93" t="s">
        <v>380</v>
      </c>
      <c r="B884" s="89" t="s">
        <v>2034</v>
      </c>
      <c r="C884" s="2">
        <v>18.989999999999998</v>
      </c>
      <c r="D884" s="2">
        <v>9.49</v>
      </c>
    </row>
    <row r="885" spans="1:4" x14ac:dyDescent="0.25">
      <c r="A885" s="93" t="s">
        <v>381</v>
      </c>
      <c r="B885" s="89" t="s">
        <v>2035</v>
      </c>
      <c r="C885" s="2">
        <v>30.94</v>
      </c>
      <c r="D885" s="2">
        <v>15.47</v>
      </c>
    </row>
    <row r="886" spans="1:4" x14ac:dyDescent="0.25">
      <c r="A886" s="93" t="s">
        <v>382</v>
      </c>
      <c r="B886" s="89" t="s">
        <v>2036</v>
      </c>
      <c r="C886" s="2">
        <v>43.45</v>
      </c>
      <c r="D886" s="2">
        <v>21.72</v>
      </c>
    </row>
    <row r="887" spans="1:4" x14ac:dyDescent="0.25">
      <c r="A887" s="93" t="s">
        <v>383</v>
      </c>
      <c r="B887" s="89" t="s">
        <v>2037</v>
      </c>
      <c r="C887" s="2">
        <v>2.99</v>
      </c>
      <c r="D887" s="2">
        <v>1.5</v>
      </c>
    </row>
    <row r="888" spans="1:4" x14ac:dyDescent="0.25">
      <c r="A888" s="93" t="s">
        <v>384</v>
      </c>
      <c r="B888" s="89" t="s">
        <v>2038</v>
      </c>
      <c r="C888" s="2">
        <v>3.95</v>
      </c>
      <c r="D888" s="2">
        <v>1.98</v>
      </c>
    </row>
    <row r="889" spans="1:4" x14ac:dyDescent="0.25">
      <c r="A889" s="93" t="s">
        <v>385</v>
      </c>
      <c r="B889" s="89" t="s">
        <v>2039</v>
      </c>
      <c r="C889" s="2">
        <v>5.07</v>
      </c>
      <c r="D889" s="2">
        <v>2.54</v>
      </c>
    </row>
    <row r="890" spans="1:4" x14ac:dyDescent="0.25">
      <c r="A890" s="93" t="s">
        <v>386</v>
      </c>
      <c r="B890" s="89" t="s">
        <v>2040</v>
      </c>
      <c r="C890" s="2">
        <v>27.99</v>
      </c>
      <c r="D890" s="2">
        <v>14</v>
      </c>
    </row>
    <row r="891" spans="1:4" x14ac:dyDescent="0.25">
      <c r="A891" s="93" t="s">
        <v>387</v>
      </c>
      <c r="B891" s="89" t="s">
        <v>2041</v>
      </c>
      <c r="C891" s="2">
        <v>2.99</v>
      </c>
      <c r="D891" s="2">
        <v>1.5</v>
      </c>
    </row>
    <row r="892" spans="1:4" x14ac:dyDescent="0.25">
      <c r="A892" s="93" t="s">
        <v>439</v>
      </c>
      <c r="B892" s="89" t="s">
        <v>440</v>
      </c>
      <c r="C892" s="2">
        <v>6.45</v>
      </c>
      <c r="D892" s="2">
        <v>3.22</v>
      </c>
    </row>
    <row r="893" spans="1:4" x14ac:dyDescent="0.25">
      <c r="A893" s="93" t="s">
        <v>388</v>
      </c>
      <c r="B893" s="89" t="s">
        <v>2042</v>
      </c>
      <c r="C893" s="2">
        <v>2.99</v>
      </c>
      <c r="D893" s="2">
        <v>1.5</v>
      </c>
    </row>
    <row r="894" spans="1:4" x14ac:dyDescent="0.25">
      <c r="A894" s="93" t="s">
        <v>441</v>
      </c>
      <c r="B894" s="89" t="s">
        <v>442</v>
      </c>
      <c r="C894" s="2">
        <v>7.45</v>
      </c>
      <c r="D894" s="2">
        <v>3.73</v>
      </c>
    </row>
    <row r="895" spans="1:4" x14ac:dyDescent="0.25">
      <c r="A895" s="93" t="s">
        <v>389</v>
      </c>
      <c r="B895" s="89" t="s">
        <v>2043</v>
      </c>
      <c r="C895" s="2">
        <v>2.99</v>
      </c>
      <c r="D895" s="2">
        <v>1.5</v>
      </c>
    </row>
    <row r="896" spans="1:4" x14ac:dyDescent="0.25">
      <c r="A896" s="93" t="s">
        <v>443</v>
      </c>
      <c r="B896" s="89" t="s">
        <v>444</v>
      </c>
      <c r="C896" s="2">
        <v>8.9499999999999993</v>
      </c>
      <c r="D896" s="2">
        <v>4.4800000000000004</v>
      </c>
    </row>
    <row r="897" spans="1:4" x14ac:dyDescent="0.25">
      <c r="A897" s="93" t="s">
        <v>390</v>
      </c>
      <c r="B897" s="89" t="s">
        <v>883</v>
      </c>
      <c r="C897" s="2">
        <v>3.45</v>
      </c>
      <c r="D897" s="2">
        <v>1.73</v>
      </c>
    </row>
    <row r="898" spans="1:4" x14ac:dyDescent="0.25">
      <c r="A898" s="93" t="s">
        <v>391</v>
      </c>
      <c r="B898" s="89" t="s">
        <v>884</v>
      </c>
      <c r="C898" s="2">
        <v>5.45</v>
      </c>
      <c r="D898" s="2">
        <v>2.72</v>
      </c>
    </row>
    <row r="899" spans="1:4" x14ac:dyDescent="0.25">
      <c r="A899" s="93" t="s">
        <v>392</v>
      </c>
      <c r="B899" s="89" t="s">
        <v>885</v>
      </c>
      <c r="C899" s="2">
        <v>7.95</v>
      </c>
      <c r="D899" s="2">
        <v>3.98</v>
      </c>
    </row>
    <row r="900" spans="1:4" x14ac:dyDescent="0.25">
      <c r="A900" s="93" t="s">
        <v>393</v>
      </c>
      <c r="B900" s="89" t="s">
        <v>394</v>
      </c>
      <c r="C900" s="2">
        <v>13.95</v>
      </c>
      <c r="D900" s="2">
        <v>6.97</v>
      </c>
    </row>
    <row r="901" spans="1:4" x14ac:dyDescent="0.25">
      <c r="A901" s="93" t="s">
        <v>395</v>
      </c>
      <c r="B901" s="100" t="s">
        <v>396</v>
      </c>
      <c r="C901" s="2">
        <v>19.45</v>
      </c>
      <c r="D901" s="2">
        <v>9.73</v>
      </c>
    </row>
    <row r="902" spans="1:4" x14ac:dyDescent="0.25">
      <c r="A902" s="93" t="s">
        <v>397</v>
      </c>
      <c r="B902" s="89" t="s">
        <v>2044</v>
      </c>
      <c r="C902" s="2">
        <v>25.35</v>
      </c>
      <c r="D902" s="2">
        <v>12.67</v>
      </c>
    </row>
    <row r="903" spans="1:4" x14ac:dyDescent="0.25">
      <c r="A903" s="93" t="s">
        <v>398</v>
      </c>
      <c r="B903" s="100" t="s">
        <v>2045</v>
      </c>
      <c r="C903" s="2">
        <v>24.49</v>
      </c>
      <c r="D903" s="2">
        <v>12.25</v>
      </c>
    </row>
    <row r="904" spans="1:4" x14ac:dyDescent="0.25">
      <c r="A904" s="93" t="s">
        <v>1110</v>
      </c>
      <c r="B904" s="89" t="s">
        <v>2046</v>
      </c>
      <c r="C904" s="2">
        <v>24.49</v>
      </c>
      <c r="D904" s="2">
        <v>12.25</v>
      </c>
    </row>
    <row r="905" spans="1:4" x14ac:dyDescent="0.25">
      <c r="A905" s="93" t="s">
        <v>399</v>
      </c>
      <c r="B905" s="100" t="s">
        <v>2047</v>
      </c>
      <c r="C905" s="2">
        <v>32.94</v>
      </c>
      <c r="D905" s="2">
        <v>16.47</v>
      </c>
    </row>
    <row r="906" spans="1:4" x14ac:dyDescent="0.25">
      <c r="A906" s="93" t="s">
        <v>400</v>
      </c>
      <c r="B906" s="89" t="s">
        <v>401</v>
      </c>
      <c r="C906" s="2">
        <v>23.64</v>
      </c>
      <c r="D906" s="2">
        <v>11.82</v>
      </c>
    </row>
    <row r="907" spans="1:4" x14ac:dyDescent="0.25">
      <c r="A907" s="93" t="s">
        <v>402</v>
      </c>
      <c r="B907" s="89" t="s">
        <v>2048</v>
      </c>
      <c r="C907" s="2">
        <v>11.25</v>
      </c>
      <c r="D907" s="2">
        <v>5.63</v>
      </c>
    </row>
    <row r="908" spans="1:4" x14ac:dyDescent="0.25">
      <c r="A908" s="93" t="s">
        <v>1111</v>
      </c>
      <c r="B908" s="89" t="s">
        <v>2049</v>
      </c>
      <c r="C908" s="2">
        <v>11.25</v>
      </c>
      <c r="D908" s="2">
        <v>5.63</v>
      </c>
    </row>
    <row r="909" spans="1:4" x14ac:dyDescent="0.25">
      <c r="A909" s="93" t="s">
        <v>403</v>
      </c>
      <c r="B909" s="89" t="s">
        <v>2050</v>
      </c>
      <c r="C909" s="2">
        <v>7.87</v>
      </c>
      <c r="D909" s="2">
        <v>3.93</v>
      </c>
    </row>
    <row r="910" spans="1:4" x14ac:dyDescent="0.25">
      <c r="A910" s="93" t="s">
        <v>404</v>
      </c>
      <c r="B910" s="89" t="s">
        <v>2051</v>
      </c>
      <c r="C910" s="2">
        <v>20.149999999999999</v>
      </c>
      <c r="D910" s="2">
        <v>10.08</v>
      </c>
    </row>
    <row r="911" spans="1:4" x14ac:dyDescent="0.25">
      <c r="A911" s="93" t="s">
        <v>405</v>
      </c>
      <c r="B911" s="89" t="s">
        <v>2052</v>
      </c>
      <c r="C911" s="2">
        <v>20.87</v>
      </c>
      <c r="D911" s="2">
        <v>10.43</v>
      </c>
    </row>
    <row r="912" spans="1:4" x14ac:dyDescent="0.25">
      <c r="A912" s="93" t="s">
        <v>406</v>
      </c>
      <c r="B912" s="89" t="s">
        <v>2053</v>
      </c>
      <c r="C912" s="2">
        <v>32.81</v>
      </c>
      <c r="D912" s="2">
        <v>16.41</v>
      </c>
    </row>
    <row r="913" spans="1:4" x14ac:dyDescent="0.25">
      <c r="A913" s="93" t="s">
        <v>407</v>
      </c>
      <c r="B913" s="89" t="s">
        <v>2054</v>
      </c>
      <c r="C913" s="2">
        <v>23.99</v>
      </c>
      <c r="D913" s="2">
        <v>11.99</v>
      </c>
    </row>
    <row r="914" spans="1:4" x14ac:dyDescent="0.25">
      <c r="A914" s="93" t="s">
        <v>408</v>
      </c>
      <c r="B914" s="89" t="s">
        <v>2055</v>
      </c>
      <c r="C914" s="2">
        <v>13.89</v>
      </c>
      <c r="D914" s="2">
        <v>13.89</v>
      </c>
    </row>
    <row r="915" spans="1:4" x14ac:dyDescent="0.25">
      <c r="A915" s="93" t="s">
        <v>409</v>
      </c>
      <c r="B915" s="89" t="s">
        <v>2056</v>
      </c>
      <c r="C915" s="2">
        <v>10.17</v>
      </c>
      <c r="D915" s="2">
        <v>10.17</v>
      </c>
    </row>
    <row r="916" spans="1:4" x14ac:dyDescent="0.25">
      <c r="A916" s="93" t="s">
        <v>410</v>
      </c>
      <c r="B916" s="89" t="s">
        <v>2057</v>
      </c>
      <c r="C916" s="2">
        <v>179.95</v>
      </c>
      <c r="D916" s="2">
        <v>89.97</v>
      </c>
    </row>
    <row r="917" spans="1:4" x14ac:dyDescent="0.25">
      <c r="A917" s="93" t="s">
        <v>411</v>
      </c>
      <c r="B917" s="89" t="s">
        <v>2058</v>
      </c>
      <c r="C917" s="2">
        <v>177.94</v>
      </c>
      <c r="D917" s="2">
        <v>88.97</v>
      </c>
    </row>
    <row r="918" spans="1:4" x14ac:dyDescent="0.25">
      <c r="A918" s="93" t="s">
        <v>412</v>
      </c>
      <c r="B918" s="89" t="s">
        <v>2059</v>
      </c>
      <c r="C918" s="2">
        <v>19.95</v>
      </c>
      <c r="D918" s="2">
        <v>9.9700000000000006</v>
      </c>
    </row>
    <row r="919" spans="1:4" x14ac:dyDescent="0.25">
      <c r="A919" s="93" t="s">
        <v>445</v>
      </c>
      <c r="B919" s="89" t="s">
        <v>2060</v>
      </c>
      <c r="C919" s="2">
        <v>42.57</v>
      </c>
      <c r="D919" s="2">
        <v>21.28</v>
      </c>
    </row>
    <row r="920" spans="1:4" x14ac:dyDescent="0.25">
      <c r="A920" s="93" t="s">
        <v>413</v>
      </c>
      <c r="B920" s="89" t="s">
        <v>2061</v>
      </c>
      <c r="C920" s="2">
        <v>19.47</v>
      </c>
      <c r="D920" s="2">
        <v>9.73</v>
      </c>
    </row>
    <row r="921" spans="1:4" x14ac:dyDescent="0.25">
      <c r="A921" s="93" t="s">
        <v>1112</v>
      </c>
      <c r="B921" s="89" t="s">
        <v>2062</v>
      </c>
      <c r="C921" s="2">
        <v>42.68</v>
      </c>
      <c r="D921" s="2">
        <v>21.34</v>
      </c>
    </row>
    <row r="922" spans="1:4" x14ac:dyDescent="0.25">
      <c r="A922" s="93" t="s">
        <v>446</v>
      </c>
      <c r="B922" s="89" t="s">
        <v>886</v>
      </c>
      <c r="C922" s="2">
        <v>20.98</v>
      </c>
      <c r="D922" s="2">
        <v>10.49</v>
      </c>
    </row>
    <row r="923" spans="1:4" x14ac:dyDescent="0.25">
      <c r="A923" s="93" t="s">
        <v>447</v>
      </c>
      <c r="B923" s="89" t="s">
        <v>2063</v>
      </c>
      <c r="C923" s="2">
        <v>51.25</v>
      </c>
      <c r="D923" s="2">
        <v>25.63</v>
      </c>
    </row>
    <row r="924" spans="1:4" x14ac:dyDescent="0.25">
      <c r="A924" s="93" t="s">
        <v>448</v>
      </c>
      <c r="B924" s="89" t="s">
        <v>2064</v>
      </c>
      <c r="C924" s="2">
        <v>47.95</v>
      </c>
      <c r="D924" s="2">
        <v>23.98</v>
      </c>
    </row>
    <row r="925" spans="1:4" x14ac:dyDescent="0.25">
      <c r="A925" s="93" t="s">
        <v>449</v>
      </c>
      <c r="B925" s="89" t="s">
        <v>2065</v>
      </c>
      <c r="C925" s="2">
        <v>57.98</v>
      </c>
      <c r="D925" s="2">
        <v>28.99</v>
      </c>
    </row>
    <row r="926" spans="1:4" x14ac:dyDescent="0.25">
      <c r="A926" s="93" t="s">
        <v>450</v>
      </c>
      <c r="B926" s="89" t="s">
        <v>2066</v>
      </c>
      <c r="C926" s="2">
        <v>55.32</v>
      </c>
      <c r="D926" s="2">
        <v>27.66</v>
      </c>
    </row>
    <row r="927" spans="1:4" x14ac:dyDescent="0.25">
      <c r="A927" s="93" t="s">
        <v>451</v>
      </c>
      <c r="B927" s="89" t="s">
        <v>2067</v>
      </c>
      <c r="C927" s="2">
        <v>65.959999999999994</v>
      </c>
      <c r="D927" s="2">
        <v>32.979999999999997</v>
      </c>
    </row>
    <row r="928" spans="1:4" x14ac:dyDescent="0.25">
      <c r="A928" s="93" t="s">
        <v>452</v>
      </c>
      <c r="B928" s="89" t="s">
        <v>2068</v>
      </c>
      <c r="C928" s="2">
        <v>65.48</v>
      </c>
      <c r="D928" s="2">
        <v>32.74</v>
      </c>
    </row>
    <row r="929" spans="1:4" x14ac:dyDescent="0.25">
      <c r="A929" s="93" t="s">
        <v>453</v>
      </c>
      <c r="B929" s="89" t="s">
        <v>2069</v>
      </c>
      <c r="C929" s="2">
        <v>72.89</v>
      </c>
      <c r="D929" s="2">
        <v>36.44</v>
      </c>
    </row>
    <row r="930" spans="1:4" x14ac:dyDescent="0.25">
      <c r="A930" s="93" t="s">
        <v>414</v>
      </c>
      <c r="B930" s="89" t="s">
        <v>2070</v>
      </c>
      <c r="C930" s="2">
        <v>76.97</v>
      </c>
      <c r="D930" s="2">
        <v>38.479999999999997</v>
      </c>
    </row>
    <row r="931" spans="1:4" x14ac:dyDescent="0.25">
      <c r="A931" s="93" t="s">
        <v>415</v>
      </c>
      <c r="B931" s="89" t="s">
        <v>2071</v>
      </c>
      <c r="C931" s="2">
        <v>96.24</v>
      </c>
      <c r="D931" s="2">
        <v>48.12</v>
      </c>
    </row>
    <row r="932" spans="1:4" x14ac:dyDescent="0.25">
      <c r="A932" s="93" t="s">
        <v>416</v>
      </c>
      <c r="B932" s="89" t="s">
        <v>2072</v>
      </c>
      <c r="C932" s="2">
        <v>89.77</v>
      </c>
      <c r="D932" s="2">
        <v>44.88</v>
      </c>
    </row>
    <row r="933" spans="1:4" x14ac:dyDescent="0.25">
      <c r="A933" s="93" t="s">
        <v>417</v>
      </c>
      <c r="B933" s="91" t="s">
        <v>2073</v>
      </c>
      <c r="C933" s="2">
        <v>76.97</v>
      </c>
      <c r="D933" s="2">
        <v>38.479999999999997</v>
      </c>
    </row>
    <row r="934" spans="1:4" x14ac:dyDescent="0.25">
      <c r="A934" s="93" t="s">
        <v>418</v>
      </c>
      <c r="B934" s="91" t="s">
        <v>2074</v>
      </c>
      <c r="C934" s="2">
        <v>72.489999999999995</v>
      </c>
      <c r="D934" s="2">
        <v>36.25</v>
      </c>
    </row>
    <row r="935" spans="1:4" x14ac:dyDescent="0.25">
      <c r="A935" s="93" t="s">
        <v>419</v>
      </c>
      <c r="B935" s="91" t="s">
        <v>2075</v>
      </c>
      <c r="C935" s="2">
        <v>76.55</v>
      </c>
      <c r="D935" s="2">
        <v>38.270000000000003</v>
      </c>
    </row>
    <row r="936" spans="1:4" x14ac:dyDescent="0.25">
      <c r="A936" s="93" t="s">
        <v>420</v>
      </c>
      <c r="B936" s="91" t="s">
        <v>2076</v>
      </c>
      <c r="C936" s="2">
        <v>13.95</v>
      </c>
      <c r="D936" s="2">
        <v>6.97</v>
      </c>
    </row>
    <row r="937" spans="1:4" x14ac:dyDescent="0.25">
      <c r="A937" s="93" t="s">
        <v>421</v>
      </c>
      <c r="B937" s="91" t="s">
        <v>2077</v>
      </c>
      <c r="C937" s="2">
        <v>50.95</v>
      </c>
      <c r="D937" s="2">
        <v>25.48</v>
      </c>
    </row>
    <row r="938" spans="1:4" x14ac:dyDescent="0.25">
      <c r="A938" s="93" t="s">
        <v>422</v>
      </c>
      <c r="B938" s="91" t="s">
        <v>2078</v>
      </c>
      <c r="C938" s="2">
        <v>7.45</v>
      </c>
      <c r="D938" s="2">
        <v>3.73</v>
      </c>
    </row>
    <row r="939" spans="1:4" x14ac:dyDescent="0.25">
      <c r="A939" s="93" t="s">
        <v>423</v>
      </c>
      <c r="B939" s="91" t="s">
        <v>2079</v>
      </c>
      <c r="C939" s="2">
        <v>1019.85</v>
      </c>
      <c r="D939" s="2">
        <v>1019.85</v>
      </c>
    </row>
    <row r="940" spans="1:4" x14ac:dyDescent="0.25">
      <c r="A940" s="93" t="s">
        <v>424</v>
      </c>
      <c r="B940" s="91" t="s">
        <v>2080</v>
      </c>
      <c r="C940" s="2">
        <v>431.51</v>
      </c>
      <c r="D940" s="2">
        <v>431.51</v>
      </c>
    </row>
    <row r="941" spans="1:4" x14ac:dyDescent="0.25">
      <c r="A941" s="93" t="s">
        <v>1113</v>
      </c>
      <c r="B941" s="91" t="s">
        <v>2081</v>
      </c>
      <c r="C941" s="2">
        <v>0</v>
      </c>
      <c r="D941" s="2">
        <v>0</v>
      </c>
    </row>
    <row r="942" spans="1:4" x14ac:dyDescent="0.25">
      <c r="A942" s="93" t="s">
        <v>425</v>
      </c>
      <c r="B942" s="91" t="s">
        <v>2082</v>
      </c>
      <c r="C942" s="2">
        <v>49.52</v>
      </c>
      <c r="D942" s="2">
        <v>49.52</v>
      </c>
    </row>
    <row r="943" spans="1:4" x14ac:dyDescent="0.25">
      <c r="A943" s="93" t="s">
        <v>1114</v>
      </c>
      <c r="B943" s="90" t="s">
        <v>2083</v>
      </c>
      <c r="C943" s="2">
        <v>91.12</v>
      </c>
      <c r="D943" s="2">
        <v>91.12</v>
      </c>
    </row>
    <row r="944" spans="1:4" x14ac:dyDescent="0.25">
      <c r="A944" s="93" t="s">
        <v>1115</v>
      </c>
      <c r="B944" s="90" t="s">
        <v>2084</v>
      </c>
      <c r="C944" s="2">
        <v>532.45000000000005</v>
      </c>
      <c r="D944" s="2">
        <v>425.96</v>
      </c>
    </row>
    <row r="945" spans="1:4" x14ac:dyDescent="0.25">
      <c r="A945" s="93" t="s">
        <v>1116</v>
      </c>
      <c r="B945" s="90" t="s">
        <v>2085</v>
      </c>
      <c r="C945" s="2">
        <v>578.74</v>
      </c>
      <c r="D945" s="2">
        <v>462.99</v>
      </c>
    </row>
    <row r="946" spans="1:4" x14ac:dyDescent="0.25">
      <c r="A946" s="93" t="s">
        <v>1117</v>
      </c>
      <c r="B946" s="90" t="s">
        <v>2086</v>
      </c>
      <c r="C946" s="2">
        <v>611.14</v>
      </c>
      <c r="D946" s="2">
        <v>488.91</v>
      </c>
    </row>
    <row r="947" spans="1:4" x14ac:dyDescent="0.25">
      <c r="A947" s="93" t="s">
        <v>1118</v>
      </c>
      <c r="B947" s="90" t="s">
        <v>2087</v>
      </c>
      <c r="C947" s="2">
        <v>750.05</v>
      </c>
      <c r="D947" s="2">
        <v>600.04</v>
      </c>
    </row>
    <row r="948" spans="1:4" x14ac:dyDescent="0.25">
      <c r="A948" s="93" t="s">
        <v>1119</v>
      </c>
      <c r="B948" s="90" t="s">
        <v>2088</v>
      </c>
      <c r="C948" s="2">
        <v>634.29</v>
      </c>
      <c r="D948" s="2">
        <v>507.44</v>
      </c>
    </row>
    <row r="949" spans="1:4" x14ac:dyDescent="0.25">
      <c r="A949" s="93" t="s">
        <v>1120</v>
      </c>
      <c r="B949" s="90" t="s">
        <v>2089</v>
      </c>
      <c r="C949" s="2">
        <v>847.28</v>
      </c>
      <c r="D949" s="2">
        <v>677.82</v>
      </c>
    </row>
    <row r="950" spans="1:4" x14ac:dyDescent="0.25">
      <c r="A950" s="93" t="s">
        <v>1121</v>
      </c>
      <c r="B950" s="90" t="s">
        <v>2090</v>
      </c>
      <c r="C950" s="2">
        <v>675.97</v>
      </c>
      <c r="D950" s="2">
        <v>540.77</v>
      </c>
    </row>
    <row r="951" spans="1:4" x14ac:dyDescent="0.25">
      <c r="A951" s="93" t="s">
        <v>1122</v>
      </c>
      <c r="B951" s="90" t="s">
        <v>2091</v>
      </c>
      <c r="C951" s="2">
        <v>867.78</v>
      </c>
      <c r="D951" s="2">
        <v>694.22</v>
      </c>
    </row>
    <row r="952" spans="1:4" x14ac:dyDescent="0.25">
      <c r="A952" s="93" t="s">
        <v>1123</v>
      </c>
      <c r="B952" s="90" t="s">
        <v>2092</v>
      </c>
      <c r="C952" s="2">
        <v>726.89</v>
      </c>
      <c r="D952" s="2">
        <v>581.51</v>
      </c>
    </row>
    <row r="953" spans="1:4" x14ac:dyDescent="0.25">
      <c r="A953" s="93" t="s">
        <v>1124</v>
      </c>
      <c r="B953" s="90" t="s">
        <v>2093</v>
      </c>
      <c r="C953" s="2">
        <v>912.99</v>
      </c>
      <c r="D953" s="2">
        <v>730.39</v>
      </c>
    </row>
    <row r="954" spans="1:4" x14ac:dyDescent="0.25">
      <c r="A954" s="93" t="s">
        <v>1125</v>
      </c>
      <c r="B954" s="90" t="s">
        <v>2094</v>
      </c>
      <c r="C954" s="2">
        <v>402.27</v>
      </c>
      <c r="D954" s="2">
        <v>402.27</v>
      </c>
    </row>
    <row r="955" spans="1:4" x14ac:dyDescent="0.25">
      <c r="A955" s="93" t="s">
        <v>1126</v>
      </c>
      <c r="B955" s="90" t="s">
        <v>1738</v>
      </c>
      <c r="C955" s="2">
        <v>402.27</v>
      </c>
      <c r="D955" s="2">
        <v>402.27</v>
      </c>
    </row>
    <row r="956" spans="1:4" x14ac:dyDescent="0.25">
      <c r="A956" s="93" t="s">
        <v>1127</v>
      </c>
      <c r="B956" s="90" t="s">
        <v>1739</v>
      </c>
      <c r="C956" s="2">
        <v>470.45</v>
      </c>
      <c r="D956" s="2">
        <v>470.45</v>
      </c>
    </row>
    <row r="957" spans="1:4" x14ac:dyDescent="0.25">
      <c r="A957" s="93" t="s">
        <v>223</v>
      </c>
      <c r="B957" s="90" t="s">
        <v>2095</v>
      </c>
      <c r="C957" s="2">
        <v>41.62</v>
      </c>
      <c r="D957" s="2">
        <v>20.81</v>
      </c>
    </row>
    <row r="958" spans="1:4" x14ac:dyDescent="0.25">
      <c r="A958" s="93" t="s">
        <v>224</v>
      </c>
      <c r="B958" s="90" t="s">
        <v>2096</v>
      </c>
      <c r="C958" s="2">
        <v>52.42</v>
      </c>
      <c r="D958" s="2">
        <v>26.21</v>
      </c>
    </row>
    <row r="959" spans="1:4" x14ac:dyDescent="0.25">
      <c r="A959" s="93" t="s">
        <v>227</v>
      </c>
      <c r="B959" s="90" t="s">
        <v>2097</v>
      </c>
      <c r="C959" s="2">
        <v>64.69</v>
      </c>
      <c r="D959" s="2">
        <v>32.35</v>
      </c>
    </row>
    <row r="960" spans="1:4" ht="24" x14ac:dyDescent="0.25">
      <c r="A960" s="93" t="s">
        <v>1128</v>
      </c>
      <c r="B960" s="90" t="s">
        <v>2098</v>
      </c>
      <c r="C960" s="2">
        <v>47.6</v>
      </c>
      <c r="D960" s="2">
        <v>28.56</v>
      </c>
    </row>
    <row r="961" spans="1:4" ht="24" x14ac:dyDescent="0.25">
      <c r="A961" s="93" t="s">
        <v>1129</v>
      </c>
      <c r="B961" s="90" t="s">
        <v>2099</v>
      </c>
      <c r="C961" s="2">
        <v>52.88</v>
      </c>
      <c r="D961" s="2">
        <v>31.73</v>
      </c>
    </row>
    <row r="962" spans="1:4" ht="24" x14ac:dyDescent="0.25">
      <c r="A962" s="93" t="s">
        <v>1130</v>
      </c>
      <c r="B962" s="90" t="s">
        <v>2100</v>
      </c>
      <c r="C962" s="2">
        <v>58.17</v>
      </c>
      <c r="D962" s="2">
        <v>34.9</v>
      </c>
    </row>
    <row r="963" spans="1:4" x14ac:dyDescent="0.25">
      <c r="A963" s="93" t="s">
        <v>1131</v>
      </c>
      <c r="B963" s="89" t="s">
        <v>2101</v>
      </c>
      <c r="C963" s="2">
        <v>66.099999999999994</v>
      </c>
      <c r="D963" s="2">
        <v>39.659999999999997</v>
      </c>
    </row>
    <row r="964" spans="1:4" x14ac:dyDescent="0.25">
      <c r="A964" s="93" t="s">
        <v>1132</v>
      </c>
      <c r="B964" s="89" t="s">
        <v>2102</v>
      </c>
      <c r="C964" s="2">
        <v>79.319999999999993</v>
      </c>
      <c r="D964" s="2">
        <v>47.59</v>
      </c>
    </row>
    <row r="965" spans="1:4" x14ac:dyDescent="0.25">
      <c r="A965" s="93" t="s">
        <v>1133</v>
      </c>
      <c r="B965" s="89" t="s">
        <v>2103</v>
      </c>
      <c r="C965" s="2">
        <v>52.88</v>
      </c>
      <c r="D965" s="2">
        <v>31.73</v>
      </c>
    </row>
    <row r="966" spans="1:4" x14ac:dyDescent="0.25">
      <c r="A966" s="93" t="s">
        <v>1134</v>
      </c>
      <c r="B966" s="89" t="s">
        <v>2104</v>
      </c>
      <c r="C966" s="2">
        <v>58.17</v>
      </c>
      <c r="D966" s="2">
        <v>34.9</v>
      </c>
    </row>
    <row r="967" spans="1:4" x14ac:dyDescent="0.25">
      <c r="A967" s="93" t="s">
        <v>1135</v>
      </c>
      <c r="B967" s="89" t="s">
        <v>2105</v>
      </c>
      <c r="C967" s="2">
        <v>63.46</v>
      </c>
      <c r="D967" s="2">
        <v>38.08</v>
      </c>
    </row>
    <row r="968" spans="1:4" x14ac:dyDescent="0.25">
      <c r="A968" s="93" t="s">
        <v>1136</v>
      </c>
      <c r="B968" s="89" t="s">
        <v>2106</v>
      </c>
      <c r="C968" s="2">
        <v>72.709999999999994</v>
      </c>
      <c r="D968" s="2">
        <v>43.63</v>
      </c>
    </row>
    <row r="969" spans="1:4" x14ac:dyDescent="0.25">
      <c r="A969" s="93" t="s">
        <v>1137</v>
      </c>
      <c r="B969" s="89" t="s">
        <v>2107</v>
      </c>
      <c r="C969" s="2">
        <v>99.15</v>
      </c>
      <c r="D969" s="2">
        <v>59.49</v>
      </c>
    </row>
    <row r="970" spans="1:4" x14ac:dyDescent="0.25">
      <c r="A970" s="93" t="s">
        <v>1138</v>
      </c>
      <c r="B970" s="89" t="s">
        <v>2108</v>
      </c>
      <c r="C970" s="2">
        <v>68.739999999999995</v>
      </c>
      <c r="D970" s="2">
        <v>41.24</v>
      </c>
    </row>
    <row r="971" spans="1:4" x14ac:dyDescent="0.25">
      <c r="A971" s="93" t="s">
        <v>1139</v>
      </c>
      <c r="B971" s="89" t="s">
        <v>2109</v>
      </c>
      <c r="C971" s="2">
        <v>76.680000000000007</v>
      </c>
      <c r="D971" s="2">
        <v>46.01</v>
      </c>
    </row>
    <row r="972" spans="1:4" x14ac:dyDescent="0.25">
      <c r="A972" s="93" t="s">
        <v>1140</v>
      </c>
      <c r="B972" s="89" t="s">
        <v>2110</v>
      </c>
      <c r="C972" s="2">
        <v>89.9</v>
      </c>
      <c r="D972" s="2">
        <v>53.94</v>
      </c>
    </row>
    <row r="973" spans="1:4" x14ac:dyDescent="0.25">
      <c r="A973" s="93" t="s">
        <v>1141</v>
      </c>
      <c r="B973" s="89" t="s">
        <v>2111</v>
      </c>
      <c r="C973" s="2">
        <v>103.12</v>
      </c>
      <c r="D973" s="2">
        <v>61.87</v>
      </c>
    </row>
    <row r="974" spans="1:4" x14ac:dyDescent="0.25">
      <c r="A974" s="93" t="s">
        <v>1142</v>
      </c>
      <c r="B974" s="89" t="s">
        <v>2112</v>
      </c>
      <c r="C974" s="2">
        <v>129.56</v>
      </c>
      <c r="D974" s="2">
        <v>77.739999999999995</v>
      </c>
    </row>
    <row r="975" spans="1:4" x14ac:dyDescent="0.25">
      <c r="A975" s="93" t="s">
        <v>225</v>
      </c>
      <c r="B975" s="89" t="s">
        <v>2113</v>
      </c>
      <c r="C975" s="2">
        <v>49.25</v>
      </c>
      <c r="D975" s="2">
        <v>24.63</v>
      </c>
    </row>
    <row r="976" spans="1:4" x14ac:dyDescent="0.25">
      <c r="A976" s="93" t="s">
        <v>231</v>
      </c>
      <c r="B976" s="89" t="s">
        <v>2114</v>
      </c>
      <c r="C976" s="2">
        <v>60.06</v>
      </c>
      <c r="D976" s="2">
        <v>30.03</v>
      </c>
    </row>
    <row r="977" spans="1:4" x14ac:dyDescent="0.25">
      <c r="A977" s="93" t="s">
        <v>232</v>
      </c>
      <c r="B977" s="89" t="s">
        <v>2115</v>
      </c>
      <c r="C977" s="2">
        <v>91.72</v>
      </c>
      <c r="D977" s="2">
        <v>45.86</v>
      </c>
    </row>
    <row r="978" spans="1:4" x14ac:dyDescent="0.25">
      <c r="A978" s="93" t="s">
        <v>226</v>
      </c>
      <c r="B978" s="89" t="s">
        <v>2116</v>
      </c>
      <c r="C978" s="2">
        <v>69.44</v>
      </c>
      <c r="D978" s="2">
        <v>34.72</v>
      </c>
    </row>
    <row r="979" spans="1:4" x14ac:dyDescent="0.25">
      <c r="A979" s="93" t="s">
        <v>228</v>
      </c>
      <c r="B979" s="89" t="s">
        <v>2117</v>
      </c>
      <c r="C979" s="2">
        <v>80.22</v>
      </c>
      <c r="D979" s="2">
        <v>40.11</v>
      </c>
    </row>
    <row r="980" spans="1:4" x14ac:dyDescent="0.25">
      <c r="A980" s="93" t="s">
        <v>174</v>
      </c>
      <c r="B980" s="89" t="s">
        <v>2118</v>
      </c>
      <c r="C980" s="2">
        <v>9.7100000000000009</v>
      </c>
      <c r="D980" s="2">
        <v>4.8499999999999996</v>
      </c>
    </row>
    <row r="981" spans="1:4" x14ac:dyDescent="0.25">
      <c r="A981" s="93" t="s">
        <v>175</v>
      </c>
      <c r="B981" s="89" t="s">
        <v>2119</v>
      </c>
      <c r="C981" s="2">
        <v>10.3</v>
      </c>
      <c r="D981" s="2">
        <v>5.15</v>
      </c>
    </row>
    <row r="982" spans="1:4" x14ac:dyDescent="0.25">
      <c r="A982" s="93" t="s">
        <v>176</v>
      </c>
      <c r="B982" s="89" t="s">
        <v>2120</v>
      </c>
      <c r="C982" s="2">
        <v>22.32</v>
      </c>
      <c r="D982" s="2">
        <v>11.16</v>
      </c>
    </row>
    <row r="983" spans="1:4" x14ac:dyDescent="0.25">
      <c r="A983" s="93" t="s">
        <v>177</v>
      </c>
      <c r="B983" s="89" t="s">
        <v>2121</v>
      </c>
      <c r="C983" s="2">
        <v>27.24</v>
      </c>
      <c r="D983" s="2">
        <v>13.62</v>
      </c>
    </row>
    <row r="984" spans="1:4" x14ac:dyDescent="0.25">
      <c r="A984" s="93" t="s">
        <v>178</v>
      </c>
      <c r="B984" s="89" t="s">
        <v>2122</v>
      </c>
      <c r="C984" s="2">
        <v>20.81</v>
      </c>
      <c r="D984" s="2">
        <v>10.4</v>
      </c>
    </row>
    <row r="985" spans="1:4" x14ac:dyDescent="0.25">
      <c r="A985" s="93" t="s">
        <v>179</v>
      </c>
      <c r="B985" s="89" t="s">
        <v>2123</v>
      </c>
      <c r="C985" s="2">
        <v>11.69</v>
      </c>
      <c r="D985" s="2">
        <v>5.84</v>
      </c>
    </row>
    <row r="986" spans="1:4" x14ac:dyDescent="0.25">
      <c r="A986" s="93" t="s">
        <v>180</v>
      </c>
      <c r="B986" s="89" t="s">
        <v>2124</v>
      </c>
      <c r="C986" s="2">
        <v>24.89</v>
      </c>
      <c r="D986" s="2">
        <v>12.44</v>
      </c>
    </row>
    <row r="987" spans="1:4" x14ac:dyDescent="0.25">
      <c r="A987" s="93" t="s">
        <v>181</v>
      </c>
      <c r="B987" s="89" t="s">
        <v>2125</v>
      </c>
      <c r="C987" s="2">
        <v>17.829999999999998</v>
      </c>
      <c r="D987" s="2">
        <v>8.92</v>
      </c>
    </row>
    <row r="988" spans="1:4" x14ac:dyDescent="0.25">
      <c r="A988" s="93" t="s">
        <v>182</v>
      </c>
      <c r="B988" s="89" t="s">
        <v>2126</v>
      </c>
      <c r="C988" s="2">
        <v>17.579999999999998</v>
      </c>
      <c r="D988" s="2">
        <v>8.7899999999999991</v>
      </c>
    </row>
    <row r="989" spans="1:4" x14ac:dyDescent="0.25">
      <c r="A989" s="93" t="s">
        <v>183</v>
      </c>
      <c r="B989" s="89" t="s">
        <v>2127</v>
      </c>
      <c r="C989" s="2">
        <v>31.9</v>
      </c>
      <c r="D989" s="2">
        <v>15.95</v>
      </c>
    </row>
    <row r="990" spans="1:4" x14ac:dyDescent="0.25">
      <c r="A990" s="93" t="s">
        <v>184</v>
      </c>
      <c r="B990" s="89" t="s">
        <v>2128</v>
      </c>
      <c r="C990" s="2">
        <v>41.45</v>
      </c>
      <c r="D990" s="2">
        <v>20.72</v>
      </c>
    </row>
    <row r="991" spans="1:4" x14ac:dyDescent="0.25">
      <c r="A991" s="93" t="s">
        <v>185</v>
      </c>
      <c r="B991" s="89" t="s">
        <v>2129</v>
      </c>
      <c r="C991" s="2">
        <v>27.84</v>
      </c>
      <c r="D991" s="2">
        <v>13.92</v>
      </c>
    </row>
    <row r="992" spans="1:4" x14ac:dyDescent="0.25">
      <c r="A992" s="93" t="s">
        <v>186</v>
      </c>
      <c r="B992" s="89" t="s">
        <v>2130</v>
      </c>
      <c r="C992" s="2">
        <v>55.42</v>
      </c>
      <c r="D992" s="2">
        <v>27.71</v>
      </c>
    </row>
    <row r="993" spans="1:4" x14ac:dyDescent="0.25">
      <c r="A993" s="93" t="s">
        <v>187</v>
      </c>
      <c r="B993" s="89" t="s">
        <v>2131</v>
      </c>
      <c r="C993" s="2">
        <v>49.59</v>
      </c>
      <c r="D993" s="2">
        <v>24.8</v>
      </c>
    </row>
    <row r="994" spans="1:4" x14ac:dyDescent="0.25">
      <c r="A994" s="93" t="s">
        <v>188</v>
      </c>
      <c r="B994" s="89" t="s">
        <v>2132</v>
      </c>
      <c r="C994" s="2">
        <v>42.84</v>
      </c>
      <c r="D994" s="2">
        <v>21.42</v>
      </c>
    </row>
    <row r="995" spans="1:4" x14ac:dyDescent="0.25">
      <c r="A995" s="93" t="s">
        <v>189</v>
      </c>
      <c r="B995" s="89" t="s">
        <v>2133</v>
      </c>
      <c r="C995" s="2">
        <v>17.829999999999998</v>
      </c>
      <c r="D995" s="2">
        <v>8.92</v>
      </c>
    </row>
    <row r="996" spans="1:4" x14ac:dyDescent="0.25">
      <c r="A996" s="93" t="s">
        <v>190</v>
      </c>
      <c r="B996" s="89" t="s">
        <v>2134</v>
      </c>
      <c r="C996" s="2">
        <v>32.71</v>
      </c>
      <c r="D996" s="2">
        <v>16.36</v>
      </c>
    </row>
    <row r="997" spans="1:4" x14ac:dyDescent="0.25">
      <c r="A997" s="93" t="s">
        <v>191</v>
      </c>
      <c r="B997" s="89" t="s">
        <v>2135</v>
      </c>
      <c r="C997" s="2">
        <v>13.1</v>
      </c>
      <c r="D997" s="2">
        <v>6.55</v>
      </c>
    </row>
    <row r="998" spans="1:4" x14ac:dyDescent="0.25">
      <c r="A998" s="93" t="s">
        <v>192</v>
      </c>
      <c r="B998" s="89" t="s">
        <v>2136</v>
      </c>
      <c r="C998" s="2">
        <v>25.52</v>
      </c>
      <c r="D998" s="2">
        <v>12.76</v>
      </c>
    </row>
    <row r="999" spans="1:4" x14ac:dyDescent="0.25">
      <c r="A999" s="93" t="s">
        <v>193</v>
      </c>
      <c r="B999" s="89" t="s">
        <v>2137</v>
      </c>
      <c r="C999" s="2">
        <v>33.58</v>
      </c>
      <c r="D999" s="2">
        <v>16.79</v>
      </c>
    </row>
    <row r="1000" spans="1:4" x14ac:dyDescent="0.25">
      <c r="A1000" s="93" t="s">
        <v>194</v>
      </c>
      <c r="B1000" s="89" t="s">
        <v>2138</v>
      </c>
      <c r="C1000" s="2">
        <v>25.04</v>
      </c>
      <c r="D1000" s="2">
        <v>12.52</v>
      </c>
    </row>
    <row r="1001" spans="1:4" x14ac:dyDescent="0.25">
      <c r="A1001" s="93" t="s">
        <v>195</v>
      </c>
      <c r="B1001" s="89" t="s">
        <v>2139</v>
      </c>
      <c r="C1001" s="2">
        <v>33.979999999999997</v>
      </c>
      <c r="D1001" s="2">
        <v>16.989999999999998</v>
      </c>
    </row>
    <row r="1002" spans="1:4" x14ac:dyDescent="0.25">
      <c r="A1002" s="93" t="s">
        <v>196</v>
      </c>
      <c r="B1002" s="89" t="s">
        <v>2140</v>
      </c>
      <c r="C1002" s="2">
        <v>17.29</v>
      </c>
      <c r="D1002" s="2">
        <v>8.65</v>
      </c>
    </row>
    <row r="1003" spans="1:4" x14ac:dyDescent="0.25">
      <c r="A1003" s="93" t="s">
        <v>197</v>
      </c>
      <c r="B1003" s="89" t="s">
        <v>2141</v>
      </c>
      <c r="C1003" s="2">
        <v>19.82</v>
      </c>
      <c r="D1003" s="2">
        <v>9.91</v>
      </c>
    </row>
    <row r="1004" spans="1:4" x14ac:dyDescent="0.25">
      <c r="A1004" s="93" t="s">
        <v>198</v>
      </c>
      <c r="B1004" s="89" t="s">
        <v>2142</v>
      </c>
      <c r="C1004" s="2">
        <v>24.48</v>
      </c>
      <c r="D1004" s="2">
        <v>12.24</v>
      </c>
    </row>
    <row r="1005" spans="1:4" x14ac:dyDescent="0.25">
      <c r="A1005" s="93" t="s">
        <v>199</v>
      </c>
      <c r="B1005" s="89" t="s">
        <v>2143</v>
      </c>
      <c r="C1005" s="2">
        <v>47.28</v>
      </c>
      <c r="D1005" s="2">
        <v>23.64</v>
      </c>
    </row>
    <row r="1006" spans="1:4" x14ac:dyDescent="0.25">
      <c r="A1006" s="93" t="s">
        <v>200</v>
      </c>
      <c r="B1006" s="89" t="s">
        <v>2144</v>
      </c>
      <c r="C1006" s="2">
        <v>47.84</v>
      </c>
      <c r="D1006" s="2">
        <v>23.92</v>
      </c>
    </row>
    <row r="1007" spans="1:4" x14ac:dyDescent="0.25">
      <c r="A1007" s="93" t="s">
        <v>201</v>
      </c>
      <c r="B1007" s="89" t="s">
        <v>2145</v>
      </c>
      <c r="C1007" s="2">
        <v>82.1</v>
      </c>
      <c r="D1007" s="2">
        <v>41.05</v>
      </c>
    </row>
    <row r="1008" spans="1:4" x14ac:dyDescent="0.25">
      <c r="A1008" s="93" t="s">
        <v>301</v>
      </c>
      <c r="B1008" s="89" t="s">
        <v>2146</v>
      </c>
      <c r="C1008" s="2">
        <v>5.99</v>
      </c>
      <c r="D1008" s="2">
        <v>3</v>
      </c>
    </row>
    <row r="1009" spans="1:4" x14ac:dyDescent="0.25">
      <c r="A1009" s="93" t="s">
        <v>302</v>
      </c>
      <c r="B1009" s="89" t="s">
        <v>2147</v>
      </c>
      <c r="C1009" s="2">
        <v>6.99</v>
      </c>
      <c r="D1009" s="2">
        <v>3.5</v>
      </c>
    </row>
    <row r="1010" spans="1:4" x14ac:dyDescent="0.25">
      <c r="A1010" s="93" t="s">
        <v>303</v>
      </c>
      <c r="B1010" s="89" t="s">
        <v>2148</v>
      </c>
      <c r="C1010" s="2">
        <v>7.99</v>
      </c>
      <c r="D1010" s="2">
        <v>4</v>
      </c>
    </row>
    <row r="1011" spans="1:4" x14ac:dyDescent="0.25">
      <c r="A1011" s="93" t="s">
        <v>202</v>
      </c>
      <c r="B1011" s="89" t="s">
        <v>2149</v>
      </c>
      <c r="C1011" s="2">
        <v>29.02</v>
      </c>
      <c r="D1011" s="2">
        <v>14.51</v>
      </c>
    </row>
    <row r="1012" spans="1:4" x14ac:dyDescent="0.25">
      <c r="A1012" s="93" t="s">
        <v>203</v>
      </c>
      <c r="B1012" s="89" t="s">
        <v>2150</v>
      </c>
      <c r="C1012" s="2">
        <v>38.380000000000003</v>
      </c>
      <c r="D1012" s="2">
        <v>19.190000000000001</v>
      </c>
    </row>
    <row r="1013" spans="1:4" x14ac:dyDescent="0.25">
      <c r="A1013" s="93" t="s">
        <v>204</v>
      </c>
      <c r="B1013" s="89" t="s">
        <v>2151</v>
      </c>
      <c r="C1013" s="2">
        <v>32.229999999999997</v>
      </c>
      <c r="D1013" s="2">
        <v>16.12</v>
      </c>
    </row>
    <row r="1014" spans="1:4" x14ac:dyDescent="0.25">
      <c r="A1014" s="93" t="s">
        <v>205</v>
      </c>
      <c r="B1014" s="89" t="s">
        <v>2152</v>
      </c>
      <c r="C1014" s="2">
        <v>13.18</v>
      </c>
      <c r="D1014" s="2">
        <v>6.59</v>
      </c>
    </row>
    <row r="1015" spans="1:4" x14ac:dyDescent="0.25">
      <c r="A1015" s="93" t="s">
        <v>206</v>
      </c>
      <c r="B1015" s="89" t="s">
        <v>2153</v>
      </c>
      <c r="C1015" s="2">
        <v>19.97</v>
      </c>
      <c r="D1015" s="2">
        <v>9.98</v>
      </c>
    </row>
    <row r="1016" spans="1:4" x14ac:dyDescent="0.25">
      <c r="A1016" s="93" t="s">
        <v>207</v>
      </c>
      <c r="B1016" s="89" t="s">
        <v>2154</v>
      </c>
      <c r="C1016" s="2">
        <v>31.91</v>
      </c>
      <c r="D1016" s="2">
        <v>15.96</v>
      </c>
    </row>
    <row r="1017" spans="1:4" x14ac:dyDescent="0.25">
      <c r="A1017" s="93" t="s">
        <v>208</v>
      </c>
      <c r="B1017" s="89" t="s">
        <v>2155</v>
      </c>
      <c r="C1017" s="2">
        <v>36.03</v>
      </c>
      <c r="D1017" s="2">
        <v>18.02</v>
      </c>
    </row>
    <row r="1018" spans="1:4" x14ac:dyDescent="0.25">
      <c r="A1018" s="93" t="s">
        <v>209</v>
      </c>
      <c r="B1018" s="89" t="s">
        <v>2156</v>
      </c>
      <c r="C1018" s="2">
        <v>38.380000000000003</v>
      </c>
      <c r="D1018" s="2">
        <v>19.190000000000001</v>
      </c>
    </row>
    <row r="1019" spans="1:4" x14ac:dyDescent="0.25">
      <c r="A1019" s="93" t="s">
        <v>210</v>
      </c>
      <c r="B1019" s="89" t="s">
        <v>2157</v>
      </c>
      <c r="C1019" s="2">
        <v>28.06</v>
      </c>
      <c r="D1019" s="2">
        <v>14.03</v>
      </c>
    </row>
    <row r="1020" spans="1:4" x14ac:dyDescent="0.25">
      <c r="A1020" s="93" t="s">
        <v>211</v>
      </c>
      <c r="B1020" s="89" t="s">
        <v>2158</v>
      </c>
      <c r="C1020" s="2">
        <v>204.35</v>
      </c>
      <c r="D1020" s="2">
        <v>204.35</v>
      </c>
    </row>
    <row r="1021" spans="1:4" x14ac:dyDescent="0.25">
      <c r="A1021" s="93" t="s">
        <v>229</v>
      </c>
      <c r="B1021" s="89" t="s">
        <v>2159</v>
      </c>
      <c r="C1021" s="2">
        <v>49.25</v>
      </c>
      <c r="D1021" s="2">
        <v>24.63</v>
      </c>
    </row>
    <row r="1022" spans="1:4" x14ac:dyDescent="0.25">
      <c r="A1022" s="93" t="s">
        <v>230</v>
      </c>
      <c r="B1022" s="89" t="s">
        <v>2160</v>
      </c>
      <c r="C1022" s="2">
        <v>69.41</v>
      </c>
      <c r="D1022" s="2">
        <v>34.71</v>
      </c>
    </row>
    <row r="1023" spans="1:4" x14ac:dyDescent="0.25">
      <c r="A1023" s="93" t="s">
        <v>233</v>
      </c>
      <c r="B1023" s="89" t="s">
        <v>2161</v>
      </c>
      <c r="C1023" s="2">
        <v>71.900000000000006</v>
      </c>
      <c r="D1023" s="2">
        <v>35.950000000000003</v>
      </c>
    </row>
    <row r="1024" spans="1:4" x14ac:dyDescent="0.25">
      <c r="A1024" s="93" t="s">
        <v>234</v>
      </c>
      <c r="B1024" s="89" t="s">
        <v>2162</v>
      </c>
      <c r="C1024" s="2">
        <v>92.06</v>
      </c>
      <c r="D1024" s="2">
        <v>46.03</v>
      </c>
    </row>
    <row r="1025" spans="1:4" x14ac:dyDescent="0.25">
      <c r="A1025" s="93" t="s">
        <v>235</v>
      </c>
      <c r="B1025" s="89" t="s">
        <v>2163</v>
      </c>
      <c r="C1025" s="2">
        <v>81.709999999999994</v>
      </c>
      <c r="D1025" s="2">
        <v>40.86</v>
      </c>
    </row>
    <row r="1026" spans="1:4" x14ac:dyDescent="0.25">
      <c r="A1026" s="93" t="s">
        <v>236</v>
      </c>
      <c r="B1026" s="89" t="s">
        <v>2164</v>
      </c>
      <c r="C1026" s="2">
        <v>115.04</v>
      </c>
      <c r="D1026" s="2">
        <v>57.52</v>
      </c>
    </row>
    <row r="1027" spans="1:4" x14ac:dyDescent="0.25">
      <c r="A1027" s="93" t="s">
        <v>237</v>
      </c>
      <c r="B1027" s="89" t="s">
        <v>2165</v>
      </c>
      <c r="C1027" s="2">
        <v>105.02</v>
      </c>
      <c r="D1027" s="2">
        <v>52.51</v>
      </c>
    </row>
    <row r="1028" spans="1:4" x14ac:dyDescent="0.25">
      <c r="A1028" s="93" t="s">
        <v>238</v>
      </c>
      <c r="B1028" s="89" t="s">
        <v>2166</v>
      </c>
      <c r="C1028" s="2">
        <v>136.68</v>
      </c>
      <c r="D1028" s="2">
        <v>68.34</v>
      </c>
    </row>
    <row r="1029" spans="1:4" x14ac:dyDescent="0.25">
      <c r="A1029" s="93" t="s">
        <v>1143</v>
      </c>
      <c r="B1029" s="89" t="s">
        <v>2167</v>
      </c>
      <c r="C1029" s="2">
        <v>39.94</v>
      </c>
      <c r="D1029" s="2">
        <v>23.96</v>
      </c>
    </row>
    <row r="1030" spans="1:4" x14ac:dyDescent="0.25">
      <c r="A1030" s="93" t="s">
        <v>1144</v>
      </c>
      <c r="B1030" s="89" t="s">
        <v>2168</v>
      </c>
      <c r="C1030" s="2">
        <v>95.28</v>
      </c>
      <c r="D1030" s="2">
        <v>76.22</v>
      </c>
    </row>
    <row r="1031" spans="1:4" x14ac:dyDescent="0.25">
      <c r="A1031" s="93" t="s">
        <v>1145</v>
      </c>
      <c r="B1031" s="89" t="s">
        <v>2169</v>
      </c>
      <c r="C1031" s="2">
        <v>44.1</v>
      </c>
      <c r="D1031" s="2">
        <v>35.28</v>
      </c>
    </row>
    <row r="1032" spans="1:4" x14ac:dyDescent="0.25">
      <c r="A1032" s="93" t="s">
        <v>1146</v>
      </c>
      <c r="B1032" s="89" t="s">
        <v>2170</v>
      </c>
      <c r="C1032" s="2">
        <v>92</v>
      </c>
      <c r="D1032" s="2">
        <v>73.599999999999994</v>
      </c>
    </row>
    <row r="1033" spans="1:4" x14ac:dyDescent="0.25">
      <c r="A1033" s="93" t="s">
        <v>1147</v>
      </c>
      <c r="B1033" s="89" t="s">
        <v>2171</v>
      </c>
      <c r="C1033" s="2">
        <v>53.88</v>
      </c>
      <c r="D1033" s="2">
        <v>43.1</v>
      </c>
    </row>
    <row r="1034" spans="1:4" x14ac:dyDescent="0.25">
      <c r="A1034" s="93" t="s">
        <v>1148</v>
      </c>
      <c r="B1034" s="89" t="s">
        <v>2172</v>
      </c>
      <c r="C1034" s="2">
        <v>345.6</v>
      </c>
      <c r="D1034" s="2">
        <v>276.48</v>
      </c>
    </row>
    <row r="1035" spans="1:4" x14ac:dyDescent="0.25">
      <c r="A1035" s="93" t="s">
        <v>1149</v>
      </c>
      <c r="B1035" s="89" t="s">
        <v>2172</v>
      </c>
      <c r="C1035" s="2">
        <v>583.20000000000005</v>
      </c>
      <c r="D1035" s="2">
        <v>379.08</v>
      </c>
    </row>
    <row r="1036" spans="1:4" x14ac:dyDescent="0.25">
      <c r="A1036" s="93" t="s">
        <v>1150</v>
      </c>
      <c r="B1036" s="89" t="s">
        <v>2172</v>
      </c>
      <c r="C1036" s="2">
        <v>237.6</v>
      </c>
      <c r="D1036" s="2">
        <v>154.44</v>
      </c>
    </row>
    <row r="1037" spans="1:4" x14ac:dyDescent="0.25">
      <c r="A1037" s="93" t="s">
        <v>1151</v>
      </c>
      <c r="B1037" s="89" t="s">
        <v>2172</v>
      </c>
      <c r="C1037" s="2">
        <v>163.56</v>
      </c>
      <c r="D1037" s="2">
        <v>106.31</v>
      </c>
    </row>
    <row r="1038" spans="1:4" x14ac:dyDescent="0.25">
      <c r="A1038" s="93" t="s">
        <v>1152</v>
      </c>
      <c r="B1038" s="89" t="s">
        <v>2172</v>
      </c>
      <c r="C1038" s="2">
        <v>244.8</v>
      </c>
      <c r="D1038" s="2">
        <v>159.12</v>
      </c>
    </row>
    <row r="1039" spans="1:4" x14ac:dyDescent="0.25">
      <c r="A1039" s="93" t="s">
        <v>1153</v>
      </c>
      <c r="B1039" s="89" t="s">
        <v>2172</v>
      </c>
      <c r="C1039" s="2">
        <v>0</v>
      </c>
      <c r="D1039" s="2">
        <v>0</v>
      </c>
    </row>
    <row r="1040" spans="1:4" x14ac:dyDescent="0.25">
      <c r="A1040" s="93" t="s">
        <v>1154</v>
      </c>
      <c r="B1040" s="89" t="s">
        <v>2173</v>
      </c>
      <c r="C1040" s="2">
        <v>2441.09</v>
      </c>
      <c r="D1040" s="2">
        <v>1952.87</v>
      </c>
    </row>
    <row r="1041" spans="1:4" x14ac:dyDescent="0.25">
      <c r="A1041" s="93" t="s">
        <v>1155</v>
      </c>
      <c r="B1041" s="89" t="s">
        <v>2174</v>
      </c>
      <c r="C1041" s="2">
        <v>2545.42</v>
      </c>
      <c r="D1041" s="2">
        <v>2036.33</v>
      </c>
    </row>
    <row r="1042" spans="1:4" x14ac:dyDescent="0.25">
      <c r="A1042" s="93" t="s">
        <v>1156</v>
      </c>
      <c r="B1042" s="89" t="s">
        <v>2175</v>
      </c>
      <c r="C1042" s="2">
        <v>3266.39</v>
      </c>
      <c r="D1042" s="2">
        <v>2613.11</v>
      </c>
    </row>
    <row r="1043" spans="1:4" x14ac:dyDescent="0.25">
      <c r="A1043" s="93" t="s">
        <v>1157</v>
      </c>
      <c r="B1043" s="89" t="s">
        <v>2176</v>
      </c>
      <c r="C1043" s="2">
        <v>3566.65</v>
      </c>
      <c r="D1043" s="2">
        <v>2853.32</v>
      </c>
    </row>
    <row r="1044" spans="1:4" x14ac:dyDescent="0.25">
      <c r="A1044" s="93" t="s">
        <v>1158</v>
      </c>
      <c r="B1044" s="89" t="s">
        <v>2177</v>
      </c>
      <c r="C1044" s="2">
        <v>3687.96</v>
      </c>
      <c r="D1044" s="2">
        <v>2950.37</v>
      </c>
    </row>
    <row r="1045" spans="1:4" x14ac:dyDescent="0.25">
      <c r="A1045" s="93" t="s">
        <v>1159</v>
      </c>
      <c r="B1045" s="89" t="s">
        <v>2178</v>
      </c>
      <c r="C1045" s="2">
        <v>4313.18</v>
      </c>
      <c r="D1045" s="2">
        <v>3450.54</v>
      </c>
    </row>
    <row r="1046" spans="1:4" x14ac:dyDescent="0.25">
      <c r="A1046" s="93" t="s">
        <v>1160</v>
      </c>
      <c r="B1046" s="89" t="s">
        <v>2179</v>
      </c>
      <c r="C1046" s="2">
        <v>4479.97</v>
      </c>
      <c r="D1046" s="2">
        <v>3583.97</v>
      </c>
    </row>
    <row r="1047" spans="1:4" x14ac:dyDescent="0.25">
      <c r="A1047" s="93" t="s">
        <v>1161</v>
      </c>
      <c r="B1047" s="89" t="s">
        <v>2180</v>
      </c>
      <c r="C1047" s="2">
        <v>5262.33</v>
      </c>
      <c r="D1047" s="2">
        <v>4209.8599999999997</v>
      </c>
    </row>
    <row r="1048" spans="1:4" x14ac:dyDescent="0.25">
      <c r="A1048" s="93" t="s">
        <v>1162</v>
      </c>
      <c r="B1048" s="89" t="s">
        <v>2181</v>
      </c>
      <c r="C1048" s="2">
        <v>5396.86</v>
      </c>
      <c r="D1048" s="2">
        <v>4317.49</v>
      </c>
    </row>
    <row r="1049" spans="1:4" x14ac:dyDescent="0.25">
      <c r="A1049" s="93" t="s">
        <v>1163</v>
      </c>
      <c r="B1049" s="89" t="s">
        <v>2182</v>
      </c>
      <c r="C1049" s="2">
        <v>5926.1</v>
      </c>
      <c r="D1049" s="2">
        <v>4740.88</v>
      </c>
    </row>
    <row r="1050" spans="1:4" x14ac:dyDescent="0.25">
      <c r="A1050" s="93" t="s">
        <v>1164</v>
      </c>
      <c r="B1050" s="89" t="s">
        <v>2183</v>
      </c>
      <c r="C1050" s="2">
        <v>5691.81</v>
      </c>
      <c r="D1050" s="2">
        <v>4553.45</v>
      </c>
    </row>
    <row r="1051" spans="1:4" x14ac:dyDescent="0.25">
      <c r="A1051" s="93" t="s">
        <v>1165</v>
      </c>
      <c r="B1051" s="89" t="s">
        <v>2184</v>
      </c>
      <c r="C1051" s="2">
        <v>9479.2900000000009</v>
      </c>
      <c r="D1051" s="2">
        <v>7583.43</v>
      </c>
    </row>
    <row r="1052" spans="1:4" x14ac:dyDescent="0.25">
      <c r="A1052" s="93" t="s">
        <v>1166</v>
      </c>
      <c r="B1052" s="89" t="s">
        <v>2185</v>
      </c>
      <c r="C1052" s="2">
        <v>10063.15</v>
      </c>
      <c r="D1052" s="2">
        <v>10063.15</v>
      </c>
    </row>
    <row r="1053" spans="1:4" x14ac:dyDescent="0.25">
      <c r="A1053" s="93" t="s">
        <v>1167</v>
      </c>
      <c r="B1053" s="89" t="s">
        <v>2186</v>
      </c>
      <c r="C1053" s="2">
        <v>13566.3</v>
      </c>
      <c r="D1053" s="2">
        <v>13566.3</v>
      </c>
    </row>
    <row r="1054" spans="1:4" x14ac:dyDescent="0.25">
      <c r="A1054" s="93" t="s">
        <v>1168</v>
      </c>
      <c r="B1054" s="89" t="s">
        <v>2187</v>
      </c>
      <c r="C1054" s="2">
        <v>476.77</v>
      </c>
      <c r="D1054" s="2">
        <v>381.41</v>
      </c>
    </row>
    <row r="1055" spans="1:4" x14ac:dyDescent="0.25">
      <c r="A1055" s="93" t="s">
        <v>1169</v>
      </c>
      <c r="B1055" s="89" t="s">
        <v>2188</v>
      </c>
      <c r="C1055" s="2">
        <v>476.77</v>
      </c>
      <c r="D1055" s="2">
        <v>381.41</v>
      </c>
    </row>
    <row r="1056" spans="1:4" x14ac:dyDescent="0.25">
      <c r="A1056" s="93" t="s">
        <v>1170</v>
      </c>
      <c r="B1056" s="89" t="s">
        <v>2189</v>
      </c>
      <c r="C1056" s="2">
        <v>476.77</v>
      </c>
      <c r="D1056" s="2">
        <v>381.41</v>
      </c>
    </row>
    <row r="1057" spans="1:4" x14ac:dyDescent="0.25">
      <c r="A1057" s="93" t="s">
        <v>1171</v>
      </c>
      <c r="B1057" s="89" t="s">
        <v>2190</v>
      </c>
      <c r="C1057" s="2">
        <v>679.61</v>
      </c>
      <c r="D1057" s="2">
        <v>543.69000000000005</v>
      </c>
    </row>
    <row r="1058" spans="1:4" x14ac:dyDescent="0.25">
      <c r="A1058" s="93" t="s">
        <v>1172</v>
      </c>
      <c r="B1058" s="89" t="s">
        <v>2191</v>
      </c>
      <c r="C1058" s="2">
        <v>679.61</v>
      </c>
      <c r="D1058" s="2">
        <v>543.69000000000005</v>
      </c>
    </row>
    <row r="1059" spans="1:4" x14ac:dyDescent="0.25">
      <c r="A1059" s="93" t="s">
        <v>1173</v>
      </c>
      <c r="B1059" s="89" t="s">
        <v>2192</v>
      </c>
      <c r="C1059" s="2">
        <v>679.61</v>
      </c>
      <c r="D1059" s="2">
        <v>543.69000000000005</v>
      </c>
    </row>
    <row r="1060" spans="1:4" x14ac:dyDescent="0.25">
      <c r="A1060" s="93" t="s">
        <v>1174</v>
      </c>
      <c r="B1060" s="89" t="s">
        <v>2193</v>
      </c>
      <c r="C1060" s="2">
        <v>798</v>
      </c>
      <c r="D1060" s="2">
        <v>718.2</v>
      </c>
    </row>
    <row r="1061" spans="1:4" x14ac:dyDescent="0.25">
      <c r="A1061" s="93" t="s">
        <v>1175</v>
      </c>
      <c r="B1061" s="89" t="s">
        <v>2194</v>
      </c>
      <c r="C1061" s="2">
        <v>1478</v>
      </c>
      <c r="D1061" s="2">
        <v>1330.2</v>
      </c>
    </row>
    <row r="1062" spans="1:4" x14ac:dyDescent="0.25">
      <c r="A1062" s="93" t="s">
        <v>1176</v>
      </c>
      <c r="B1062" s="89" t="s">
        <v>2195</v>
      </c>
      <c r="C1062" s="2">
        <v>2297</v>
      </c>
      <c r="D1062" s="2">
        <v>2067.3000000000002</v>
      </c>
    </row>
    <row r="1063" spans="1:4" x14ac:dyDescent="0.25">
      <c r="A1063" s="93" t="s">
        <v>1177</v>
      </c>
      <c r="B1063" s="89" t="s">
        <v>2196</v>
      </c>
      <c r="C1063" s="2">
        <v>3450</v>
      </c>
      <c r="D1063" s="2">
        <v>3105</v>
      </c>
    </row>
    <row r="1064" spans="1:4" x14ac:dyDescent="0.25">
      <c r="A1064" s="93" t="s">
        <v>1178</v>
      </c>
      <c r="B1064" s="89" t="s">
        <v>2197</v>
      </c>
      <c r="C1064" s="2">
        <v>130</v>
      </c>
      <c r="D1064" s="2">
        <v>117</v>
      </c>
    </row>
    <row r="1065" spans="1:4" x14ac:dyDescent="0.25">
      <c r="A1065" s="93" t="s">
        <v>1179</v>
      </c>
      <c r="B1065" s="89" t="s">
        <v>2198</v>
      </c>
      <c r="C1065" s="2">
        <v>170</v>
      </c>
      <c r="D1065" s="2">
        <v>153</v>
      </c>
    </row>
    <row r="1066" spans="1:4" x14ac:dyDescent="0.25">
      <c r="A1066" s="93" t="s">
        <v>1180</v>
      </c>
      <c r="B1066" s="89" t="s">
        <v>2199</v>
      </c>
      <c r="C1066" s="2">
        <v>260</v>
      </c>
      <c r="D1066" s="2">
        <v>234</v>
      </c>
    </row>
    <row r="1067" spans="1:4" x14ac:dyDescent="0.25">
      <c r="A1067" s="93" t="s">
        <v>1181</v>
      </c>
      <c r="B1067" s="89" t="s">
        <v>2200</v>
      </c>
      <c r="C1067" s="2">
        <v>147</v>
      </c>
      <c r="D1067" s="2">
        <v>117.6</v>
      </c>
    </row>
    <row r="1068" spans="1:4" x14ac:dyDescent="0.25">
      <c r="A1068" s="93" t="s">
        <v>1182</v>
      </c>
      <c r="B1068" s="89" t="s">
        <v>2201</v>
      </c>
      <c r="C1068" s="2">
        <v>255</v>
      </c>
      <c r="D1068" s="2">
        <v>204</v>
      </c>
    </row>
    <row r="1069" spans="1:4" x14ac:dyDescent="0.25">
      <c r="A1069" s="93" t="s">
        <v>1183</v>
      </c>
      <c r="B1069" s="89" t="s">
        <v>2202</v>
      </c>
      <c r="C1069" s="2">
        <v>780</v>
      </c>
      <c r="D1069" s="2">
        <v>624</v>
      </c>
    </row>
    <row r="1070" spans="1:4" x14ac:dyDescent="0.25">
      <c r="A1070" s="93" t="s">
        <v>1184</v>
      </c>
      <c r="B1070" s="89" t="s">
        <v>2203</v>
      </c>
      <c r="C1070" s="2">
        <v>12</v>
      </c>
      <c r="D1070" s="2">
        <v>9.6</v>
      </c>
    </row>
    <row r="1071" spans="1:4" x14ac:dyDescent="0.25">
      <c r="A1071" s="93" t="s">
        <v>1185</v>
      </c>
      <c r="B1071" s="89" t="s">
        <v>2204</v>
      </c>
      <c r="C1071" s="2">
        <v>15</v>
      </c>
      <c r="D1071" s="2">
        <v>12</v>
      </c>
    </row>
    <row r="1072" spans="1:4" x14ac:dyDescent="0.25">
      <c r="A1072" s="93" t="s">
        <v>1186</v>
      </c>
      <c r="B1072" s="89" t="s">
        <v>2205</v>
      </c>
      <c r="C1072" s="2">
        <v>18</v>
      </c>
      <c r="D1072" s="2">
        <v>14.4</v>
      </c>
    </row>
    <row r="1073" spans="1:4" x14ac:dyDescent="0.25">
      <c r="A1073" s="93" t="s">
        <v>1187</v>
      </c>
      <c r="B1073" s="89" t="s">
        <v>2206</v>
      </c>
      <c r="C1073" s="2">
        <v>24</v>
      </c>
      <c r="D1073" s="2">
        <v>19.2</v>
      </c>
    </row>
    <row r="1074" spans="1:4" x14ac:dyDescent="0.25">
      <c r="A1074" s="93" t="s">
        <v>1188</v>
      </c>
      <c r="B1074" s="89" t="s">
        <v>2207</v>
      </c>
      <c r="C1074" s="2">
        <v>9.9499999999999993</v>
      </c>
      <c r="D1074" s="2">
        <v>7.96</v>
      </c>
    </row>
    <row r="1075" spans="1:4" x14ac:dyDescent="0.25">
      <c r="A1075" s="93" t="s">
        <v>1189</v>
      </c>
      <c r="B1075" s="89" t="s">
        <v>2208</v>
      </c>
      <c r="C1075" s="2">
        <v>349.39</v>
      </c>
      <c r="D1075" s="2">
        <v>279.51</v>
      </c>
    </row>
    <row r="1076" spans="1:4" x14ac:dyDescent="0.25">
      <c r="A1076" s="93" t="s">
        <v>1190</v>
      </c>
      <c r="B1076" s="89" t="s">
        <v>2209</v>
      </c>
      <c r="C1076" s="2">
        <v>356.96</v>
      </c>
      <c r="D1076" s="2">
        <v>285.57</v>
      </c>
    </row>
    <row r="1077" spans="1:4" x14ac:dyDescent="0.25">
      <c r="A1077" s="93" t="s">
        <v>1191</v>
      </c>
      <c r="B1077" s="89" t="s">
        <v>2210</v>
      </c>
      <c r="C1077" s="2">
        <v>483.34</v>
      </c>
      <c r="D1077" s="2">
        <v>386.67</v>
      </c>
    </row>
    <row r="1078" spans="1:4" x14ac:dyDescent="0.25">
      <c r="A1078" s="93" t="s">
        <v>1192</v>
      </c>
      <c r="B1078" s="89" t="s">
        <v>2211</v>
      </c>
      <c r="C1078" s="2">
        <v>1028.97</v>
      </c>
      <c r="D1078" s="2">
        <v>823.18</v>
      </c>
    </row>
    <row r="1079" spans="1:4" x14ac:dyDescent="0.25">
      <c r="A1079" s="93" t="s">
        <v>1193</v>
      </c>
      <c r="B1079" s="89" t="s">
        <v>2210</v>
      </c>
      <c r="C1079" s="2">
        <v>904.99</v>
      </c>
      <c r="D1079" s="2">
        <v>723.99</v>
      </c>
    </row>
    <row r="1080" spans="1:4" x14ac:dyDescent="0.25">
      <c r="A1080" s="93" t="s">
        <v>1194</v>
      </c>
      <c r="B1080" s="89" t="s">
        <v>2212</v>
      </c>
      <c r="C1080" s="2">
        <v>1131.23</v>
      </c>
      <c r="D1080" s="2">
        <v>904.98</v>
      </c>
    </row>
    <row r="1081" spans="1:4" x14ac:dyDescent="0.25">
      <c r="A1081" s="93" t="s">
        <v>1195</v>
      </c>
      <c r="B1081" s="89" t="s">
        <v>2213</v>
      </c>
      <c r="C1081" s="2">
        <v>195</v>
      </c>
      <c r="D1081" s="2">
        <v>117</v>
      </c>
    </row>
    <row r="1082" spans="1:4" x14ac:dyDescent="0.25">
      <c r="A1082" s="93" t="s">
        <v>608</v>
      </c>
      <c r="B1082" s="89" t="s">
        <v>609</v>
      </c>
      <c r="C1082" s="2">
        <v>189.37</v>
      </c>
      <c r="D1082" s="2">
        <v>113.62</v>
      </c>
    </row>
    <row r="1083" spans="1:4" x14ac:dyDescent="0.25">
      <c r="A1083" s="93" t="s">
        <v>610</v>
      </c>
      <c r="B1083" s="89" t="s">
        <v>2214</v>
      </c>
      <c r="C1083" s="2">
        <v>242.94</v>
      </c>
      <c r="D1083" s="2">
        <v>145.76</v>
      </c>
    </row>
    <row r="1084" spans="1:4" x14ac:dyDescent="0.25">
      <c r="A1084" s="93" t="s">
        <v>1196</v>
      </c>
      <c r="B1084" s="89" t="s">
        <v>2215</v>
      </c>
      <c r="C1084" s="2">
        <v>259.95</v>
      </c>
      <c r="D1084" s="2">
        <v>155.97</v>
      </c>
    </row>
    <row r="1085" spans="1:4" x14ac:dyDescent="0.25">
      <c r="A1085" s="93" t="s">
        <v>611</v>
      </c>
      <c r="B1085" s="89" t="s">
        <v>2216</v>
      </c>
      <c r="C1085" s="2">
        <v>329.95</v>
      </c>
      <c r="D1085" s="2">
        <v>197.97</v>
      </c>
    </row>
    <row r="1086" spans="1:4" x14ac:dyDescent="0.25">
      <c r="A1086" s="93" t="s">
        <v>1197</v>
      </c>
      <c r="B1086" s="89" t="s">
        <v>2217</v>
      </c>
      <c r="C1086" s="2">
        <v>353.05</v>
      </c>
      <c r="D1086" s="2">
        <v>211.83</v>
      </c>
    </row>
    <row r="1087" spans="1:4" x14ac:dyDescent="0.25">
      <c r="A1087" s="93" t="s">
        <v>612</v>
      </c>
      <c r="B1087" s="89" t="s">
        <v>2218</v>
      </c>
      <c r="C1087" s="2">
        <v>295.94</v>
      </c>
      <c r="D1087" s="2">
        <v>177.56</v>
      </c>
    </row>
    <row r="1088" spans="1:4" x14ac:dyDescent="0.25">
      <c r="A1088" s="93" t="s">
        <v>1198</v>
      </c>
      <c r="B1088" s="89" t="s">
        <v>2218</v>
      </c>
      <c r="C1088" s="2">
        <v>316.66000000000003</v>
      </c>
      <c r="D1088" s="2">
        <v>189.99</v>
      </c>
    </row>
    <row r="1089" spans="1:4" x14ac:dyDescent="0.25">
      <c r="A1089" s="93" t="s">
        <v>613</v>
      </c>
      <c r="B1089" s="89" t="s">
        <v>2219</v>
      </c>
      <c r="C1089" s="2">
        <v>687.94</v>
      </c>
      <c r="D1089" s="2">
        <v>412.76</v>
      </c>
    </row>
    <row r="1090" spans="1:4" x14ac:dyDescent="0.25">
      <c r="A1090" s="93" t="s">
        <v>1199</v>
      </c>
      <c r="B1090" s="89" t="s">
        <v>2220</v>
      </c>
      <c r="C1090" s="2" t="e">
        <v>#N/A</v>
      </c>
      <c r="D1090" s="2" t="e">
        <v>#N/A</v>
      </c>
    </row>
    <row r="1091" spans="1:4" x14ac:dyDescent="0.25">
      <c r="A1091" s="93" t="s">
        <v>1200</v>
      </c>
      <c r="B1091" s="89" t="s">
        <v>2220</v>
      </c>
      <c r="C1091" s="2" t="e">
        <v>#N/A</v>
      </c>
      <c r="D1091" s="2" t="e">
        <v>#N/A</v>
      </c>
    </row>
    <row r="1092" spans="1:4" x14ac:dyDescent="0.25">
      <c r="A1092" s="93" t="s">
        <v>1201</v>
      </c>
      <c r="B1092" s="89" t="s">
        <v>2221</v>
      </c>
      <c r="C1092" s="2">
        <v>1595</v>
      </c>
      <c r="D1092" s="2">
        <v>1276</v>
      </c>
    </row>
    <row r="1093" spans="1:4" x14ac:dyDescent="0.25">
      <c r="A1093" s="93" t="s">
        <v>1202</v>
      </c>
      <c r="B1093" s="89" t="s">
        <v>2222</v>
      </c>
      <c r="C1093" s="2">
        <v>1795</v>
      </c>
      <c r="D1093" s="2">
        <v>1436</v>
      </c>
    </row>
    <row r="1094" spans="1:4" x14ac:dyDescent="0.25">
      <c r="A1094" s="93" t="s">
        <v>1203</v>
      </c>
      <c r="B1094" s="89" t="s">
        <v>2223</v>
      </c>
      <c r="C1094" s="2">
        <v>1995</v>
      </c>
      <c r="D1094" s="2">
        <v>1596</v>
      </c>
    </row>
    <row r="1095" spans="1:4" x14ac:dyDescent="0.25">
      <c r="A1095" s="93" t="s">
        <v>1204</v>
      </c>
      <c r="B1095" s="89" t="s">
        <v>2224</v>
      </c>
      <c r="C1095" s="2">
        <v>2445</v>
      </c>
      <c r="D1095" s="2">
        <v>1956</v>
      </c>
    </row>
    <row r="1096" spans="1:4" x14ac:dyDescent="0.25">
      <c r="A1096" s="93" t="s">
        <v>1205</v>
      </c>
      <c r="B1096" s="89" t="s">
        <v>2225</v>
      </c>
      <c r="C1096" s="2">
        <v>2945</v>
      </c>
      <c r="D1096" s="2">
        <v>2356</v>
      </c>
    </row>
    <row r="1097" spans="1:4" x14ac:dyDescent="0.25">
      <c r="A1097" s="93" t="s">
        <v>1206</v>
      </c>
      <c r="B1097" s="89" t="s">
        <v>2226</v>
      </c>
      <c r="C1097" s="2">
        <v>3445</v>
      </c>
      <c r="D1097" s="2">
        <v>2756</v>
      </c>
    </row>
    <row r="1098" spans="1:4" x14ac:dyDescent="0.25">
      <c r="A1098" s="93" t="s">
        <v>1207</v>
      </c>
      <c r="B1098" s="89" t="s">
        <v>2227</v>
      </c>
      <c r="C1098" s="2">
        <v>3945</v>
      </c>
      <c r="D1098" s="2">
        <v>3156</v>
      </c>
    </row>
    <row r="1099" spans="1:4" x14ac:dyDescent="0.25">
      <c r="A1099" s="93" t="s">
        <v>1208</v>
      </c>
      <c r="B1099" s="89" t="s">
        <v>2228</v>
      </c>
      <c r="C1099" s="2">
        <v>4445</v>
      </c>
      <c r="D1099" s="2">
        <v>3556</v>
      </c>
    </row>
    <row r="1100" spans="1:4" x14ac:dyDescent="0.25">
      <c r="A1100" s="93" t="s">
        <v>1209</v>
      </c>
      <c r="B1100" s="89" t="s">
        <v>2229</v>
      </c>
      <c r="C1100" s="2">
        <v>4945</v>
      </c>
      <c r="D1100" s="2">
        <v>3956</v>
      </c>
    </row>
    <row r="1101" spans="1:4" x14ac:dyDescent="0.25">
      <c r="A1101" s="93" t="s">
        <v>1210</v>
      </c>
      <c r="B1101" s="89" t="s">
        <v>2230</v>
      </c>
      <c r="C1101" s="2">
        <v>5995</v>
      </c>
      <c r="D1101" s="2">
        <v>5995</v>
      </c>
    </row>
    <row r="1102" spans="1:4" x14ac:dyDescent="0.25">
      <c r="A1102" s="93" t="s">
        <v>1211</v>
      </c>
      <c r="B1102" s="89" t="s">
        <v>2231</v>
      </c>
      <c r="C1102" s="2">
        <v>12.38</v>
      </c>
      <c r="D1102" s="2">
        <v>7.43</v>
      </c>
    </row>
    <row r="1103" spans="1:4" x14ac:dyDescent="0.25">
      <c r="A1103" s="93" t="s">
        <v>1212</v>
      </c>
      <c r="B1103" s="89" t="s">
        <v>2232</v>
      </c>
      <c r="C1103" s="2">
        <v>55.69</v>
      </c>
      <c r="D1103" s="2">
        <v>33.409999999999997</v>
      </c>
    </row>
    <row r="1104" spans="1:4" x14ac:dyDescent="0.25">
      <c r="A1104" s="93" t="s">
        <v>1213</v>
      </c>
      <c r="B1104" s="89" t="s">
        <v>2233</v>
      </c>
      <c r="C1104" s="2">
        <v>13.75</v>
      </c>
      <c r="D1104" s="2">
        <v>8.25</v>
      </c>
    </row>
    <row r="1105" spans="1:4" x14ac:dyDescent="0.25">
      <c r="A1105" s="93" t="s">
        <v>1214</v>
      </c>
      <c r="B1105" s="89" t="s">
        <v>2234</v>
      </c>
      <c r="C1105" s="2">
        <v>61.88</v>
      </c>
      <c r="D1105" s="2">
        <v>37.130000000000003</v>
      </c>
    </row>
    <row r="1106" spans="1:4" x14ac:dyDescent="0.25">
      <c r="A1106" s="93" t="s">
        <v>1215</v>
      </c>
      <c r="B1106" s="89" t="s">
        <v>2235</v>
      </c>
      <c r="C1106" s="2">
        <v>16.96</v>
      </c>
      <c r="D1106" s="2">
        <v>10.18</v>
      </c>
    </row>
    <row r="1107" spans="1:4" x14ac:dyDescent="0.25">
      <c r="A1107" s="93" t="s">
        <v>1216</v>
      </c>
      <c r="B1107" s="89" t="s">
        <v>2236</v>
      </c>
      <c r="C1107" s="2">
        <v>76.31</v>
      </c>
      <c r="D1107" s="2">
        <v>45.79</v>
      </c>
    </row>
    <row r="1108" spans="1:4" x14ac:dyDescent="0.25">
      <c r="A1108" s="93" t="s">
        <v>1217</v>
      </c>
      <c r="B1108" s="89" t="s">
        <v>2237</v>
      </c>
      <c r="C1108" s="2">
        <v>129.94</v>
      </c>
      <c r="D1108" s="2">
        <v>77.959999999999994</v>
      </c>
    </row>
    <row r="1109" spans="1:4" x14ac:dyDescent="0.25">
      <c r="A1109" s="93" t="s">
        <v>1218</v>
      </c>
      <c r="B1109" s="89" t="s">
        <v>2238</v>
      </c>
      <c r="C1109" s="2">
        <v>199.92</v>
      </c>
      <c r="D1109" s="2">
        <v>119.95</v>
      </c>
    </row>
    <row r="1110" spans="1:4" x14ac:dyDescent="0.25">
      <c r="A1110" s="93" t="s">
        <v>1219</v>
      </c>
      <c r="B1110" s="89" t="s">
        <v>2239</v>
      </c>
      <c r="C1110" s="2">
        <v>62.7</v>
      </c>
      <c r="D1110" s="2">
        <v>37.619999999999997</v>
      </c>
    </row>
    <row r="1111" spans="1:4" x14ac:dyDescent="0.25">
      <c r="A1111" s="93" t="s">
        <v>1220</v>
      </c>
      <c r="B1111" s="89" t="s">
        <v>2240</v>
      </c>
      <c r="C1111" s="2">
        <v>244.96</v>
      </c>
      <c r="D1111" s="2">
        <v>146.97</v>
      </c>
    </row>
    <row r="1112" spans="1:4" x14ac:dyDescent="0.25">
      <c r="A1112" s="93" t="s">
        <v>614</v>
      </c>
      <c r="B1112" s="89" t="s">
        <v>615</v>
      </c>
      <c r="C1112" s="2">
        <v>64.95</v>
      </c>
      <c r="D1112" s="2">
        <v>38.97</v>
      </c>
    </row>
    <row r="1113" spans="1:4" x14ac:dyDescent="0.25">
      <c r="A1113" s="93" t="s">
        <v>1221</v>
      </c>
      <c r="B1113" s="89" t="s">
        <v>2241</v>
      </c>
      <c r="C1113" s="2">
        <v>76.95</v>
      </c>
      <c r="D1113" s="2">
        <v>46.17</v>
      </c>
    </row>
    <row r="1114" spans="1:4" x14ac:dyDescent="0.25">
      <c r="A1114" s="93" t="s">
        <v>1222</v>
      </c>
      <c r="B1114" s="89" t="s">
        <v>2221</v>
      </c>
      <c r="C1114" s="2">
        <v>1095</v>
      </c>
      <c r="D1114" s="2">
        <v>876</v>
      </c>
    </row>
    <row r="1115" spans="1:4" x14ac:dyDescent="0.25">
      <c r="A1115" s="93" t="s">
        <v>1223</v>
      </c>
      <c r="B1115" s="89" t="s">
        <v>2222</v>
      </c>
      <c r="C1115" s="2">
        <v>1175</v>
      </c>
      <c r="D1115" s="2">
        <v>940</v>
      </c>
    </row>
    <row r="1116" spans="1:4" x14ac:dyDescent="0.25">
      <c r="A1116" s="93" t="s">
        <v>1224</v>
      </c>
      <c r="B1116" s="89" t="s">
        <v>2223</v>
      </c>
      <c r="C1116" s="2">
        <v>1295</v>
      </c>
      <c r="D1116" s="2">
        <v>1036</v>
      </c>
    </row>
    <row r="1117" spans="1:4" x14ac:dyDescent="0.25">
      <c r="A1117" s="93" t="s">
        <v>1225</v>
      </c>
      <c r="B1117" s="89" t="s">
        <v>2242</v>
      </c>
      <c r="C1117" s="2">
        <v>1595</v>
      </c>
      <c r="D1117" s="2">
        <v>1276</v>
      </c>
    </row>
    <row r="1118" spans="1:4" x14ac:dyDescent="0.25">
      <c r="A1118" s="93" t="s">
        <v>1226</v>
      </c>
      <c r="B1118" s="89" t="s">
        <v>2225</v>
      </c>
      <c r="C1118" s="2">
        <v>1795</v>
      </c>
      <c r="D1118" s="2">
        <v>1436</v>
      </c>
    </row>
    <row r="1119" spans="1:4" x14ac:dyDescent="0.25">
      <c r="A1119" s="93" t="s">
        <v>1227</v>
      </c>
      <c r="B1119" s="89" t="s">
        <v>2226</v>
      </c>
      <c r="C1119" s="2">
        <v>1995</v>
      </c>
      <c r="D1119" s="2">
        <v>1596</v>
      </c>
    </row>
    <row r="1120" spans="1:4" x14ac:dyDescent="0.25">
      <c r="A1120" s="93" t="s">
        <v>1228</v>
      </c>
      <c r="B1120" s="89" t="s">
        <v>2243</v>
      </c>
      <c r="C1120" s="2">
        <v>154.44</v>
      </c>
      <c r="D1120" s="2">
        <v>154.44</v>
      </c>
    </row>
    <row r="1121" spans="1:4" x14ac:dyDescent="0.25">
      <c r="A1121" s="93" t="s">
        <v>1229</v>
      </c>
      <c r="B1121" s="89" t="s">
        <v>2244</v>
      </c>
      <c r="C1121" s="2">
        <v>15.83</v>
      </c>
      <c r="D1121" s="2">
        <v>9.5</v>
      </c>
    </row>
    <row r="1122" spans="1:4" x14ac:dyDescent="0.25">
      <c r="A1122" s="93" t="s">
        <v>1230</v>
      </c>
      <c r="B1122" s="89" t="s">
        <v>2245</v>
      </c>
      <c r="C1122" s="2">
        <v>18.61</v>
      </c>
      <c r="D1122" s="2">
        <v>11.17</v>
      </c>
    </row>
    <row r="1123" spans="1:4" x14ac:dyDescent="0.25">
      <c r="A1123" s="93" t="s">
        <v>1231</v>
      </c>
      <c r="B1123" s="89" t="s">
        <v>2246</v>
      </c>
      <c r="C1123" s="2">
        <v>25.28</v>
      </c>
      <c r="D1123" s="2">
        <v>15.17</v>
      </c>
    </row>
    <row r="1124" spans="1:4" x14ac:dyDescent="0.25">
      <c r="A1124" s="93" t="s">
        <v>1232</v>
      </c>
      <c r="B1124" s="89" t="s">
        <v>2247</v>
      </c>
      <c r="C1124" s="2">
        <v>32.78</v>
      </c>
      <c r="D1124" s="2">
        <v>19.670000000000002</v>
      </c>
    </row>
    <row r="1125" spans="1:4" x14ac:dyDescent="0.25">
      <c r="A1125" s="93" t="s">
        <v>1233</v>
      </c>
      <c r="B1125" s="89" t="s">
        <v>2248</v>
      </c>
      <c r="C1125" s="2">
        <v>26.11</v>
      </c>
      <c r="D1125" s="2">
        <v>15.67</v>
      </c>
    </row>
    <row r="1126" spans="1:4" x14ac:dyDescent="0.25">
      <c r="A1126" s="93" t="s">
        <v>1234</v>
      </c>
      <c r="B1126" s="89" t="s">
        <v>2249</v>
      </c>
      <c r="C1126" s="2">
        <v>28.89</v>
      </c>
      <c r="D1126" s="2">
        <v>17.329999999999998</v>
      </c>
    </row>
    <row r="1127" spans="1:4" x14ac:dyDescent="0.25">
      <c r="A1127" s="93" t="s">
        <v>1235</v>
      </c>
      <c r="B1127" s="89" t="s">
        <v>2250</v>
      </c>
      <c r="C1127" s="2">
        <v>40</v>
      </c>
      <c r="D1127" s="2">
        <v>24</v>
      </c>
    </row>
    <row r="1128" spans="1:4" x14ac:dyDescent="0.25">
      <c r="A1128" s="93" t="s">
        <v>1236</v>
      </c>
      <c r="B1128" s="89" t="s">
        <v>2251</v>
      </c>
      <c r="C1128" s="2">
        <v>55.83</v>
      </c>
      <c r="D1128" s="2">
        <v>33.5</v>
      </c>
    </row>
    <row r="1129" spans="1:4" x14ac:dyDescent="0.25">
      <c r="A1129" s="93" t="s">
        <v>1237</v>
      </c>
      <c r="B1129" s="89" t="s">
        <v>2252</v>
      </c>
      <c r="C1129" s="2">
        <v>46.03</v>
      </c>
      <c r="D1129" s="2">
        <v>27.62</v>
      </c>
    </row>
    <row r="1130" spans="1:4" x14ac:dyDescent="0.25">
      <c r="A1130" s="93" t="s">
        <v>1238</v>
      </c>
      <c r="B1130" s="89" t="s">
        <v>2253</v>
      </c>
      <c r="C1130" s="2">
        <v>46.03</v>
      </c>
      <c r="D1130" s="2">
        <v>27.62</v>
      </c>
    </row>
    <row r="1131" spans="1:4" x14ac:dyDescent="0.25">
      <c r="A1131" s="93" t="s">
        <v>1239</v>
      </c>
      <c r="B1131" s="89" t="s">
        <v>2254</v>
      </c>
      <c r="C1131" s="2">
        <v>69.41</v>
      </c>
      <c r="D1131" s="2">
        <v>41.65</v>
      </c>
    </row>
    <row r="1132" spans="1:4" x14ac:dyDescent="0.25">
      <c r="A1132" s="93" t="s">
        <v>1240</v>
      </c>
      <c r="B1132" s="89" t="s">
        <v>2255</v>
      </c>
      <c r="C1132" s="2">
        <v>69.41</v>
      </c>
      <c r="D1132" s="2">
        <v>41.65</v>
      </c>
    </row>
    <row r="1133" spans="1:4" x14ac:dyDescent="0.25">
      <c r="A1133" s="93" t="s">
        <v>1241</v>
      </c>
      <c r="B1133" s="89" t="s">
        <v>2256</v>
      </c>
      <c r="C1133" s="2">
        <v>61.39</v>
      </c>
      <c r="D1133" s="2">
        <v>36.83</v>
      </c>
    </row>
    <row r="1134" spans="1:4" x14ac:dyDescent="0.25">
      <c r="A1134" s="93" t="s">
        <v>1242</v>
      </c>
      <c r="B1134" s="89" t="s">
        <v>2257</v>
      </c>
      <c r="C1134" s="2">
        <v>68.06</v>
      </c>
      <c r="D1134" s="2">
        <v>40.840000000000003</v>
      </c>
    </row>
    <row r="1135" spans="1:4" x14ac:dyDescent="0.25">
      <c r="A1135" s="93" t="s">
        <v>1243</v>
      </c>
      <c r="B1135" s="89" t="s">
        <v>2258</v>
      </c>
      <c r="C1135" s="2">
        <v>87.22</v>
      </c>
      <c r="D1135" s="2">
        <v>52.33</v>
      </c>
    </row>
    <row r="1136" spans="1:4" x14ac:dyDescent="0.25">
      <c r="A1136" s="93" t="s">
        <v>1244</v>
      </c>
      <c r="B1136" s="89" t="s">
        <v>2259</v>
      </c>
      <c r="C1136" s="2">
        <v>114.17</v>
      </c>
      <c r="D1136" s="2">
        <v>68.5</v>
      </c>
    </row>
    <row r="1137" spans="1:4" x14ac:dyDescent="0.25">
      <c r="A1137" s="93" t="s">
        <v>454</v>
      </c>
      <c r="B1137" s="89" t="s">
        <v>2260</v>
      </c>
      <c r="C1137" s="2">
        <v>3.24</v>
      </c>
      <c r="D1137" s="2">
        <v>1.95</v>
      </c>
    </row>
    <row r="1138" spans="1:4" x14ac:dyDescent="0.25">
      <c r="A1138" s="93" t="s">
        <v>455</v>
      </c>
      <c r="B1138" s="89" t="s">
        <v>2261</v>
      </c>
      <c r="C1138" s="2">
        <v>3.54</v>
      </c>
      <c r="D1138" s="2">
        <v>2.13</v>
      </c>
    </row>
    <row r="1139" spans="1:4" x14ac:dyDescent="0.25">
      <c r="A1139" s="93" t="s">
        <v>456</v>
      </c>
      <c r="B1139" s="89" t="s">
        <v>2262</v>
      </c>
      <c r="C1139" s="2">
        <v>5.34</v>
      </c>
      <c r="D1139" s="2">
        <v>3.2</v>
      </c>
    </row>
    <row r="1140" spans="1:4" x14ac:dyDescent="0.25">
      <c r="A1140" s="93" t="s">
        <v>624</v>
      </c>
      <c r="B1140" s="89" t="s">
        <v>2263</v>
      </c>
      <c r="C1140" s="2">
        <v>21.25</v>
      </c>
      <c r="D1140" s="2">
        <v>17</v>
      </c>
    </row>
    <row r="1141" spans="1:4" x14ac:dyDescent="0.25">
      <c r="A1141" s="93" t="s">
        <v>625</v>
      </c>
      <c r="B1141" s="89" t="s">
        <v>2264</v>
      </c>
      <c r="C1141" s="2">
        <v>36.85</v>
      </c>
      <c r="D1141" s="2">
        <v>29.48</v>
      </c>
    </row>
    <row r="1142" spans="1:4" x14ac:dyDescent="0.25">
      <c r="A1142" s="93" t="s">
        <v>626</v>
      </c>
      <c r="B1142" s="89" t="s">
        <v>2265</v>
      </c>
      <c r="C1142" s="2">
        <v>226.96</v>
      </c>
      <c r="D1142" s="2">
        <v>181.57</v>
      </c>
    </row>
    <row r="1143" spans="1:4" x14ac:dyDescent="0.25">
      <c r="A1143" s="93" t="s">
        <v>627</v>
      </c>
      <c r="B1143" s="89" t="s">
        <v>2266</v>
      </c>
      <c r="C1143" s="2">
        <v>361.3</v>
      </c>
      <c r="D1143" s="2">
        <v>289.04000000000002</v>
      </c>
    </row>
    <row r="1144" spans="1:4" x14ac:dyDescent="0.25">
      <c r="A1144" s="93" t="s">
        <v>628</v>
      </c>
      <c r="B1144" s="89" t="s">
        <v>2267</v>
      </c>
      <c r="C1144" s="2">
        <v>430.21</v>
      </c>
      <c r="D1144" s="2">
        <v>344.17</v>
      </c>
    </row>
    <row r="1145" spans="1:4" x14ac:dyDescent="0.25">
      <c r="A1145" s="93" t="s">
        <v>629</v>
      </c>
      <c r="B1145" s="89" t="s">
        <v>2268</v>
      </c>
      <c r="C1145" s="2">
        <v>439.57</v>
      </c>
      <c r="D1145" s="2">
        <v>351.65</v>
      </c>
    </row>
    <row r="1146" spans="1:4" x14ac:dyDescent="0.25">
      <c r="A1146" s="93" t="s">
        <v>630</v>
      </c>
      <c r="B1146" s="89" t="s">
        <v>2269</v>
      </c>
      <c r="C1146" s="2">
        <v>70.209999999999994</v>
      </c>
      <c r="D1146" s="2">
        <v>56.17</v>
      </c>
    </row>
    <row r="1147" spans="1:4" x14ac:dyDescent="0.25">
      <c r="A1147" s="93" t="s">
        <v>631</v>
      </c>
      <c r="B1147" s="89" t="s">
        <v>2270</v>
      </c>
      <c r="C1147" s="2">
        <v>87.03</v>
      </c>
      <c r="D1147" s="2">
        <v>69.63</v>
      </c>
    </row>
    <row r="1148" spans="1:4" x14ac:dyDescent="0.25">
      <c r="A1148" s="93" t="s">
        <v>632</v>
      </c>
      <c r="B1148" s="89" t="s">
        <v>2271</v>
      </c>
      <c r="C1148" s="2">
        <v>122.83</v>
      </c>
      <c r="D1148" s="2">
        <v>98.27</v>
      </c>
    </row>
    <row r="1149" spans="1:4" x14ac:dyDescent="0.25">
      <c r="A1149" s="93" t="s">
        <v>633</v>
      </c>
      <c r="B1149" s="89" t="s">
        <v>2272</v>
      </c>
      <c r="C1149" s="2">
        <v>220</v>
      </c>
      <c r="D1149" s="2">
        <v>176</v>
      </c>
    </row>
    <row r="1150" spans="1:4" x14ac:dyDescent="0.25">
      <c r="A1150" s="93" t="s">
        <v>634</v>
      </c>
      <c r="B1150" s="89" t="s">
        <v>2273</v>
      </c>
      <c r="C1150" s="2">
        <v>364.44</v>
      </c>
      <c r="D1150" s="2">
        <v>291.56</v>
      </c>
    </row>
    <row r="1151" spans="1:4" x14ac:dyDescent="0.25">
      <c r="A1151" s="93" t="s">
        <v>635</v>
      </c>
      <c r="B1151" s="89" t="s">
        <v>2274</v>
      </c>
      <c r="C1151" s="2">
        <v>437.87</v>
      </c>
      <c r="D1151" s="2">
        <v>350.3</v>
      </c>
    </row>
    <row r="1152" spans="1:4" x14ac:dyDescent="0.25">
      <c r="A1152" s="93" t="s">
        <v>636</v>
      </c>
      <c r="B1152" s="89" t="s">
        <v>2275</v>
      </c>
      <c r="C1152" s="2">
        <v>32.03</v>
      </c>
      <c r="D1152" s="2">
        <v>25.63</v>
      </c>
    </row>
    <row r="1153" spans="1:4" x14ac:dyDescent="0.25">
      <c r="A1153" s="93" t="s">
        <v>637</v>
      </c>
      <c r="B1153" s="89" t="s">
        <v>2276</v>
      </c>
      <c r="C1153" s="2">
        <v>45.58</v>
      </c>
      <c r="D1153" s="2">
        <v>36.46</v>
      </c>
    </row>
    <row r="1154" spans="1:4" x14ac:dyDescent="0.25">
      <c r="A1154" s="93" t="s">
        <v>638</v>
      </c>
      <c r="B1154" s="89" t="s">
        <v>2277</v>
      </c>
      <c r="C1154" s="2">
        <v>185.14</v>
      </c>
      <c r="D1154" s="2">
        <v>148.11000000000001</v>
      </c>
    </row>
    <row r="1155" spans="1:4" x14ac:dyDescent="0.25">
      <c r="A1155" s="93" t="s">
        <v>639</v>
      </c>
      <c r="B1155" s="89" t="s">
        <v>2278</v>
      </c>
      <c r="C1155" s="2">
        <v>310</v>
      </c>
      <c r="D1155" s="2">
        <v>248</v>
      </c>
    </row>
    <row r="1156" spans="1:4" x14ac:dyDescent="0.25">
      <c r="A1156" s="93" t="s">
        <v>640</v>
      </c>
      <c r="B1156" s="89" t="s">
        <v>2279</v>
      </c>
      <c r="C1156" s="2">
        <v>49.27</v>
      </c>
      <c r="D1156" s="2">
        <v>39.42</v>
      </c>
    </row>
    <row r="1157" spans="1:4" x14ac:dyDescent="0.25">
      <c r="A1157" s="93" t="s">
        <v>641</v>
      </c>
      <c r="B1157" s="89" t="s">
        <v>2280</v>
      </c>
      <c r="C1157" s="2">
        <v>94.85</v>
      </c>
      <c r="D1157" s="2">
        <v>75.88</v>
      </c>
    </row>
    <row r="1158" spans="1:4" x14ac:dyDescent="0.25">
      <c r="A1158" s="93" t="s">
        <v>642</v>
      </c>
      <c r="B1158" s="89" t="s">
        <v>2281</v>
      </c>
      <c r="C1158" s="2">
        <v>700.85</v>
      </c>
      <c r="D1158" s="2">
        <v>560.67999999999995</v>
      </c>
    </row>
    <row r="1159" spans="1:4" x14ac:dyDescent="0.25">
      <c r="A1159" s="93" t="s">
        <v>643</v>
      </c>
      <c r="B1159" s="89" t="s">
        <v>2282</v>
      </c>
      <c r="C1159" s="2">
        <v>1109.3599999999999</v>
      </c>
      <c r="D1159" s="2">
        <v>887.49</v>
      </c>
    </row>
    <row r="1160" spans="1:4" x14ac:dyDescent="0.25">
      <c r="A1160" s="93" t="s">
        <v>1245</v>
      </c>
      <c r="B1160" s="89" t="s">
        <v>2283</v>
      </c>
      <c r="C1160" s="2">
        <v>22.5</v>
      </c>
      <c r="D1160" s="2">
        <v>18</v>
      </c>
    </row>
    <row r="1161" spans="1:4" x14ac:dyDescent="0.25">
      <c r="A1161" s="93" t="s">
        <v>1246</v>
      </c>
      <c r="B1161" s="89" t="s">
        <v>2284</v>
      </c>
      <c r="C1161" s="2">
        <v>40.17</v>
      </c>
      <c r="D1161" s="2">
        <v>32.14</v>
      </c>
    </row>
    <row r="1162" spans="1:4" x14ac:dyDescent="0.25">
      <c r="A1162" s="93" t="s">
        <v>1247</v>
      </c>
      <c r="B1162" s="89" t="s">
        <v>2285</v>
      </c>
      <c r="C1162" s="2">
        <v>40.17</v>
      </c>
      <c r="D1162" s="2">
        <v>32.14</v>
      </c>
    </row>
    <row r="1163" spans="1:4" x14ac:dyDescent="0.25">
      <c r="A1163" s="93" t="s">
        <v>1248</v>
      </c>
      <c r="B1163" s="89" t="s">
        <v>2286</v>
      </c>
      <c r="C1163" s="2">
        <v>40.17</v>
      </c>
      <c r="D1163" s="2">
        <v>32.14</v>
      </c>
    </row>
    <row r="1164" spans="1:4" x14ac:dyDescent="0.25">
      <c r="A1164" s="93" t="s">
        <v>1249</v>
      </c>
      <c r="B1164" s="89" t="s">
        <v>2284</v>
      </c>
      <c r="C1164" s="2">
        <v>40.17</v>
      </c>
      <c r="D1164" s="2">
        <v>32.14</v>
      </c>
    </row>
    <row r="1165" spans="1:4" x14ac:dyDescent="0.25">
      <c r="A1165" s="93" t="s">
        <v>1250</v>
      </c>
      <c r="B1165" s="89" t="s">
        <v>2287</v>
      </c>
      <c r="C1165" s="2">
        <v>53.56</v>
      </c>
      <c r="D1165" s="2">
        <v>42.85</v>
      </c>
    </row>
    <row r="1166" spans="1:4" x14ac:dyDescent="0.25">
      <c r="A1166" s="93" t="s">
        <v>1251</v>
      </c>
      <c r="B1166" s="89" t="s">
        <v>1458</v>
      </c>
      <c r="C1166" s="2">
        <v>4992.6400000000003</v>
      </c>
      <c r="D1166" s="2">
        <v>3744.48</v>
      </c>
    </row>
    <row r="1167" spans="1:4" x14ac:dyDescent="0.25">
      <c r="A1167" s="93" t="s">
        <v>1252</v>
      </c>
      <c r="B1167" s="89" t="s">
        <v>2288</v>
      </c>
      <c r="C1167" s="2">
        <v>599.96</v>
      </c>
      <c r="D1167" s="2">
        <v>419.97</v>
      </c>
    </row>
    <row r="1168" spans="1:4" x14ac:dyDescent="0.25">
      <c r="A1168" s="93" t="s">
        <v>1253</v>
      </c>
      <c r="B1168" s="89" t="s">
        <v>2289</v>
      </c>
      <c r="C1168" s="2" t="e">
        <v>#N/A</v>
      </c>
      <c r="D1168" s="2" t="e">
        <v>#N/A</v>
      </c>
    </row>
    <row r="1169" spans="1:4" x14ac:dyDescent="0.25">
      <c r="A1169" s="93" t="s">
        <v>1254</v>
      </c>
      <c r="B1169" s="89" t="s">
        <v>2290</v>
      </c>
      <c r="C1169" s="2" t="e">
        <v>#N/A</v>
      </c>
      <c r="D1169" s="2" t="e">
        <v>#N/A</v>
      </c>
    </row>
    <row r="1170" spans="1:4" x14ac:dyDescent="0.25">
      <c r="A1170" s="93" t="s">
        <v>1255</v>
      </c>
      <c r="B1170" s="89" t="s">
        <v>2291</v>
      </c>
      <c r="C1170" s="2" t="e">
        <v>#N/A</v>
      </c>
      <c r="D1170" s="2" t="e">
        <v>#N/A</v>
      </c>
    </row>
    <row r="1171" spans="1:4" x14ac:dyDescent="0.25">
      <c r="A1171" s="93" t="s">
        <v>1256</v>
      </c>
      <c r="B1171" s="89" t="s">
        <v>2292</v>
      </c>
      <c r="C1171" s="2">
        <v>79.2</v>
      </c>
      <c r="D1171" s="2">
        <v>63.36</v>
      </c>
    </row>
    <row r="1172" spans="1:4" x14ac:dyDescent="0.25">
      <c r="A1172" s="93" t="s">
        <v>1257</v>
      </c>
      <c r="B1172" s="89" t="s">
        <v>2293</v>
      </c>
      <c r="C1172" s="2">
        <v>104.52</v>
      </c>
      <c r="D1172" s="2">
        <v>83.62</v>
      </c>
    </row>
    <row r="1173" spans="1:4" x14ac:dyDescent="0.25">
      <c r="A1173" s="93" t="s">
        <v>1258</v>
      </c>
      <c r="B1173" s="89" t="s">
        <v>2294</v>
      </c>
      <c r="C1173" s="2">
        <v>109.41</v>
      </c>
      <c r="D1173" s="2">
        <v>87.53</v>
      </c>
    </row>
    <row r="1174" spans="1:4" x14ac:dyDescent="0.25">
      <c r="A1174" s="93" t="s">
        <v>1259</v>
      </c>
      <c r="B1174" s="89" t="s">
        <v>2295</v>
      </c>
      <c r="C1174" s="2">
        <v>126.42</v>
      </c>
      <c r="D1174" s="2">
        <v>101.14</v>
      </c>
    </row>
    <row r="1175" spans="1:4" x14ac:dyDescent="0.25">
      <c r="A1175" s="93" t="s">
        <v>1260</v>
      </c>
      <c r="B1175" s="89" t="s">
        <v>2296</v>
      </c>
      <c r="C1175" s="2">
        <v>150.06</v>
      </c>
      <c r="D1175" s="2">
        <v>120.05</v>
      </c>
    </row>
    <row r="1176" spans="1:4" x14ac:dyDescent="0.25">
      <c r="A1176" s="93" t="s">
        <v>1261</v>
      </c>
      <c r="B1176" s="89" t="s">
        <v>2297</v>
      </c>
      <c r="C1176" s="2">
        <v>87.45</v>
      </c>
      <c r="D1176" s="2">
        <v>69.959999999999994</v>
      </c>
    </row>
    <row r="1177" spans="1:4" x14ac:dyDescent="0.25">
      <c r="A1177" s="93" t="s">
        <v>1262</v>
      </c>
      <c r="B1177" s="89" t="s">
        <v>2298</v>
      </c>
      <c r="C1177" s="2">
        <v>98.95</v>
      </c>
      <c r="D1177" s="2">
        <v>79.16</v>
      </c>
    </row>
    <row r="1178" spans="1:4" x14ac:dyDescent="0.25">
      <c r="A1178" s="93" t="s">
        <v>1263</v>
      </c>
      <c r="B1178" s="89" t="s">
        <v>2299</v>
      </c>
      <c r="C1178" s="2">
        <v>89.95</v>
      </c>
      <c r="D1178" s="2">
        <v>71.959999999999994</v>
      </c>
    </row>
    <row r="1179" spans="1:4" x14ac:dyDescent="0.25">
      <c r="A1179" s="93" t="s">
        <v>1264</v>
      </c>
      <c r="B1179" s="89" t="s">
        <v>2300</v>
      </c>
      <c r="C1179" s="2">
        <v>92.45</v>
      </c>
      <c r="D1179" s="2">
        <v>73.959999999999994</v>
      </c>
    </row>
    <row r="1180" spans="1:4" x14ac:dyDescent="0.25">
      <c r="A1180" s="93" t="s">
        <v>1265</v>
      </c>
      <c r="B1180" s="89" t="s">
        <v>2301</v>
      </c>
      <c r="C1180" s="2">
        <v>38.18</v>
      </c>
      <c r="D1180" s="2">
        <v>30.54</v>
      </c>
    </row>
  </sheetData>
  <sortState xmlns:xlrd2="http://schemas.microsoft.com/office/spreadsheetml/2017/richdata2" ref="A3:D276">
    <sortCondition ref="A3:A276"/>
  </sortState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8" ma:contentTypeDescription="Create a new document." ma:contentTypeScope="" ma:versionID="c84bad4332b4f4d88aa9f071e8a9384b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220902f470cb3e8710f9dd0166cb3b5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642c8d-f1be-431e-89b9-56324e0ce7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a30b15-4dc1-4204-b87b-f2014634e455}" ma:internalName="TaxCatchAll" ma:showField="CatchAllData" ma:web="9ccbf296-4c76-46c2-947b-07b5333d0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3f5c9-7e89-41c3-89cb-e0593acc0371">
      <Terms xmlns="http://schemas.microsoft.com/office/infopath/2007/PartnerControls"/>
    </lcf76f155ced4ddcb4097134ff3c332f>
    <TaxCatchAll xmlns="9ccbf296-4c76-46c2-947b-07b5333d0a2d" xsi:nil="true"/>
  </documentManagement>
</p:properties>
</file>

<file path=customXml/itemProps1.xml><?xml version="1.0" encoding="utf-8"?>
<ds:datastoreItem xmlns:ds="http://schemas.openxmlformats.org/officeDocument/2006/customXml" ds:itemID="{92CDF6DB-0CB4-42F1-B69C-6AAE19260E65}"/>
</file>

<file path=customXml/itemProps2.xml><?xml version="1.0" encoding="utf-8"?>
<ds:datastoreItem xmlns:ds="http://schemas.openxmlformats.org/officeDocument/2006/customXml" ds:itemID="{B4651BA1-AD4C-4478-A024-3DB054BCC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D6789-84E8-4468-BDB3-7693A66BD150}">
  <ds:schemaRefs>
    <ds:schemaRef ds:uri="http://schemas.microsoft.com/office/infopath/2007/PartnerControls"/>
    <ds:schemaRef ds:uri="4403f5c9-7e89-41c3-89cb-e0593acc0371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9ccbf296-4c76-46c2-947b-07b5333d0a2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Tubing System</vt:lpstr>
      <vt:lpstr>1</vt:lpstr>
    </vt:vector>
  </TitlesOfParts>
  <Manager/>
  <Company>ENGINEERED SPECIALTIES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REMUS</dc:creator>
  <cp:keywords/>
  <dc:description/>
  <cp:lastModifiedBy>Mitch Halverson (Rapid Air)</cp:lastModifiedBy>
  <cp:revision/>
  <cp:lastPrinted>2023-03-31T16:15:32Z</cp:lastPrinted>
  <dcterms:created xsi:type="dcterms:W3CDTF">2007-12-23T15:42:30Z</dcterms:created>
  <dcterms:modified xsi:type="dcterms:W3CDTF">2024-01-31T20:57:10Z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Jet Reports Function Literals">
    <vt:lpwstr>,	;	,	{	}	[@[{0}]]	1033	1033</vt:lpwstr>
  </property>
  <property fmtid="{D5CDD505-2E9C-101B-9397-08002B2CF9AE}" pid="4" name="MediaServiceImageTags">
    <vt:lpwstr/>
  </property>
</Properties>
</file>