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USTOMERS\_ALL PRICE SHEETS\RETAIL STOCKING DIST\"/>
    </mc:Choice>
  </mc:AlternateContent>
  <xr:revisionPtr revIDLastSave="0" documentId="13_ncr:1_{19AAC270-AFD1-4F34-9C03-1AD5044B96F2}" xr6:coauthVersionLast="45" xr6:coauthVersionMax="45" xr10:uidLastSave="{00000000-0000-0000-0000-000000000000}"/>
  <bookViews>
    <workbookView xWindow="28680" yWindow="-163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9" i="1" l="1"/>
  <c r="H198" i="1"/>
  <c r="H197" i="1"/>
  <c r="H196" i="1"/>
  <c r="H195" i="1"/>
  <c r="H194" i="1"/>
  <c r="H193" i="1"/>
  <c r="H192" i="1"/>
  <c r="H191" i="1"/>
  <c r="H190" i="1"/>
  <c r="H189" i="1"/>
  <c r="H188" i="1"/>
  <c r="H187" i="1"/>
  <c r="C199" i="1"/>
  <c r="D199" i="1" s="1"/>
  <c r="F199" i="1" s="1"/>
  <c r="C198" i="1"/>
  <c r="D198" i="1" s="1"/>
  <c r="F198" i="1" s="1"/>
  <c r="C197" i="1"/>
  <c r="D197" i="1" s="1"/>
  <c r="F197" i="1" s="1"/>
  <c r="C196" i="1"/>
  <c r="D196" i="1" s="1"/>
  <c r="F196" i="1" s="1"/>
  <c r="C195" i="1"/>
  <c r="D195" i="1" s="1"/>
  <c r="F195" i="1" s="1"/>
  <c r="C194" i="1"/>
  <c r="D194" i="1" s="1"/>
  <c r="F194" i="1" s="1"/>
  <c r="C193" i="1"/>
  <c r="K193" i="1" s="1"/>
  <c r="C192" i="1"/>
  <c r="D192" i="1" s="1"/>
  <c r="C191" i="1"/>
  <c r="D191" i="1" s="1"/>
  <c r="F191" i="1" s="1"/>
  <c r="C190" i="1"/>
  <c r="D190" i="1" s="1"/>
  <c r="F190" i="1" s="1"/>
  <c r="C189" i="1"/>
  <c r="D189" i="1" s="1"/>
  <c r="F189" i="1" s="1"/>
  <c r="C188" i="1"/>
  <c r="K188" i="1" s="1"/>
  <c r="C187" i="1"/>
  <c r="D187" i="1" s="1"/>
  <c r="F187" i="1" s="1"/>
  <c r="C186" i="1"/>
  <c r="D186" i="1" s="1"/>
  <c r="F186" i="1" s="1"/>
  <c r="H186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K198" i="1" l="1"/>
  <c r="K196" i="1"/>
  <c r="K189" i="1"/>
  <c r="K199" i="1"/>
  <c r="K192" i="1"/>
  <c r="D188" i="1"/>
  <c r="F188" i="1" s="1"/>
  <c r="K190" i="1"/>
  <c r="K197" i="1"/>
  <c r="D193" i="1"/>
  <c r="F193" i="1" s="1"/>
  <c r="K195" i="1"/>
  <c r="K191" i="1"/>
  <c r="K187" i="1"/>
  <c r="K194" i="1"/>
  <c r="F192" i="1"/>
  <c r="K186" i="1"/>
  <c r="D156" i="1"/>
  <c r="D122" i="1"/>
  <c r="D121" i="1"/>
  <c r="C200" i="1"/>
  <c r="F200" i="1" l="1"/>
  <c r="D154" i="1" l="1"/>
  <c r="F154" i="1" s="1"/>
  <c r="D149" i="1"/>
  <c r="F149" i="1" s="1"/>
  <c r="D147" i="1"/>
  <c r="F147" i="1" s="1"/>
  <c r="D146" i="1"/>
  <c r="F146" i="1" s="1"/>
  <c r="D144" i="1"/>
  <c r="F144" i="1" s="1"/>
  <c r="D143" i="1"/>
  <c r="F143" i="1" s="1"/>
  <c r="D142" i="1"/>
  <c r="F142" i="1" s="1"/>
  <c r="D139" i="1"/>
  <c r="F139" i="1" s="1"/>
  <c r="D138" i="1"/>
  <c r="F138" i="1" s="1"/>
  <c r="D137" i="1"/>
  <c r="F137" i="1" s="1"/>
  <c r="D136" i="1"/>
  <c r="F136" i="1" s="1"/>
  <c r="D135" i="1"/>
  <c r="F135" i="1" s="1"/>
  <c r="D134" i="1"/>
  <c r="F134" i="1" s="1"/>
  <c r="D133" i="1"/>
  <c r="F133" i="1" s="1"/>
  <c r="D132" i="1"/>
  <c r="F132" i="1" s="1"/>
  <c r="D118" i="1"/>
  <c r="F118" i="1" s="1"/>
  <c r="D117" i="1"/>
  <c r="F117" i="1" s="1"/>
  <c r="D116" i="1"/>
  <c r="F116" i="1" s="1"/>
  <c r="D115" i="1"/>
  <c r="F115" i="1" s="1"/>
  <c r="D114" i="1"/>
  <c r="F114" i="1" s="1"/>
  <c r="D113" i="1"/>
  <c r="F113" i="1" s="1"/>
  <c r="D111" i="1"/>
  <c r="F111" i="1" s="1"/>
  <c r="D110" i="1"/>
  <c r="F110" i="1" s="1"/>
  <c r="D109" i="1"/>
  <c r="F109" i="1" s="1"/>
  <c r="D108" i="1"/>
  <c r="F108" i="1" s="1"/>
  <c r="D107" i="1"/>
  <c r="F107" i="1" s="1"/>
  <c r="D106" i="1"/>
  <c r="F106" i="1" s="1"/>
  <c r="D104" i="1"/>
  <c r="F104" i="1" s="1"/>
  <c r="D103" i="1"/>
  <c r="F103" i="1" s="1"/>
  <c r="D102" i="1"/>
  <c r="F102" i="1" s="1"/>
  <c r="D98" i="1"/>
  <c r="F98" i="1" s="1"/>
  <c r="D94" i="1"/>
  <c r="F94" i="1" s="1"/>
  <c r="D93" i="1"/>
  <c r="F93" i="1" s="1"/>
  <c r="D92" i="1"/>
  <c r="F92" i="1" s="1"/>
  <c r="D90" i="1"/>
  <c r="F90" i="1" s="1"/>
  <c r="D89" i="1"/>
  <c r="F89" i="1" s="1"/>
  <c r="D85" i="1"/>
  <c r="F85" i="1" s="1"/>
  <c r="D84" i="1"/>
  <c r="F84" i="1" s="1"/>
  <c r="D83" i="1"/>
  <c r="F83" i="1" s="1"/>
  <c r="D82" i="1"/>
  <c r="F82" i="1" s="1"/>
  <c r="D79" i="1"/>
  <c r="F79" i="1" s="1"/>
  <c r="D78" i="1"/>
  <c r="F78" i="1" s="1"/>
  <c r="D77" i="1"/>
  <c r="F77" i="1" s="1"/>
  <c r="D76" i="1"/>
  <c r="F76" i="1" s="1"/>
  <c r="D75" i="1"/>
  <c r="F75" i="1" s="1"/>
  <c r="D74" i="1"/>
  <c r="F74" i="1" s="1"/>
  <c r="D73" i="1"/>
  <c r="F73" i="1" s="1"/>
  <c r="D72" i="1"/>
  <c r="F72" i="1" s="1"/>
  <c r="D71" i="1"/>
  <c r="F71" i="1" s="1"/>
  <c r="D70" i="1"/>
  <c r="F70" i="1" s="1"/>
  <c r="D69" i="1"/>
  <c r="F69" i="1" s="1"/>
  <c r="D67" i="1"/>
  <c r="F67" i="1" s="1"/>
  <c r="D66" i="1"/>
  <c r="F66" i="1" s="1"/>
  <c r="D65" i="1"/>
  <c r="F65" i="1" s="1"/>
  <c r="D64" i="1"/>
  <c r="F64" i="1" s="1"/>
  <c r="D63" i="1"/>
  <c r="F63" i="1" s="1"/>
  <c r="D62" i="1"/>
  <c r="F62" i="1" s="1"/>
  <c r="D61" i="1"/>
  <c r="F61" i="1" s="1"/>
  <c r="D59" i="1"/>
  <c r="F59" i="1" s="1"/>
  <c r="D58" i="1"/>
  <c r="F58" i="1" s="1"/>
  <c r="D57" i="1"/>
  <c r="F57" i="1" s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29" i="1"/>
  <c r="J128" i="1"/>
  <c r="J127" i="1"/>
  <c r="J126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6" i="1"/>
  <c r="J15" i="1"/>
  <c r="J14" i="1"/>
  <c r="J13" i="1"/>
  <c r="J12" i="1"/>
  <c r="J11" i="1"/>
  <c r="J10" i="1"/>
  <c r="J9" i="1"/>
  <c r="J8" i="1"/>
  <c r="J7" i="1"/>
  <c r="J6" i="1"/>
  <c r="D55" i="1"/>
  <c r="F55" i="1" s="1"/>
  <c r="D54" i="1"/>
  <c r="F54" i="1" s="1"/>
  <c r="D53" i="1"/>
  <c r="F53" i="1" s="1"/>
  <c r="D52" i="1"/>
  <c r="F52" i="1" s="1"/>
  <c r="D51" i="1"/>
  <c r="F51" i="1" s="1"/>
  <c r="D50" i="1"/>
  <c r="F50" i="1" s="1"/>
  <c r="D49" i="1"/>
  <c r="F49" i="1" s="1"/>
  <c r="D47" i="1"/>
  <c r="F47" i="1" s="1"/>
  <c r="D46" i="1"/>
  <c r="F46" i="1" s="1"/>
  <c r="D45" i="1"/>
  <c r="F45" i="1" s="1"/>
  <c r="D44" i="1"/>
  <c r="F44" i="1" s="1"/>
  <c r="D40" i="1"/>
  <c r="F40" i="1" s="1"/>
  <c r="D39" i="1"/>
  <c r="F39" i="1" s="1"/>
  <c r="D38" i="1"/>
  <c r="F38" i="1" s="1"/>
  <c r="D36" i="1"/>
  <c r="F36" i="1" s="1"/>
  <c r="D35" i="1"/>
  <c r="F35" i="1" s="1"/>
  <c r="D34" i="1"/>
  <c r="F34" i="1" s="1"/>
  <c r="D33" i="1"/>
  <c r="F33" i="1" s="1"/>
  <c r="D31" i="1"/>
  <c r="F31" i="1" s="1"/>
  <c r="D30" i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D6" i="1"/>
  <c r="F6" i="1" s="1"/>
  <c r="B201" i="1" l="1"/>
  <c r="F201" i="1"/>
  <c r="F202" i="1" s="1"/>
  <c r="F203" i="1" l="1"/>
  <c r="K200" i="1" l="1"/>
  <c r="C201" i="1" s="1"/>
</calcChain>
</file>

<file path=xl/sharedStrings.xml><?xml version="1.0" encoding="utf-8"?>
<sst xmlns="http://schemas.openxmlformats.org/spreadsheetml/2006/main" count="367" uniqueCount="234">
  <si>
    <t>ENTER</t>
  </si>
  <si>
    <t>LBS</t>
  </si>
  <si>
    <t>QTY</t>
  </si>
  <si>
    <t>WGHT</t>
  </si>
  <si>
    <t>PART #</t>
  </si>
  <si>
    <t>HERE</t>
  </si>
  <si>
    <t>TOTAL</t>
  </si>
  <si>
    <t>SIZE</t>
  </si>
  <si>
    <t>EACH</t>
  </si>
  <si>
    <t>1/2" MASTER KIT  100 FT</t>
  </si>
  <si>
    <t>M3800</t>
  </si>
  <si>
    <t>1/2"</t>
  </si>
  <si>
    <t>TUBING, 3 OUTLETS,1 MAN. KIT,1 TEE, 5 ELBOWS, TOOLS</t>
  </si>
  <si>
    <t>3/4" MASTER KIT  100 FT</t>
  </si>
  <si>
    <t>M7500</t>
  </si>
  <si>
    <t>3/4"</t>
  </si>
  <si>
    <t>TUBING, 3 OUTLET KITS, 2 TEES, 1 MNPT, 20CLIPS, TOOLS</t>
  </si>
  <si>
    <t>3/4" MASTER KIT  300 FT</t>
  </si>
  <si>
    <t>M7580</t>
  </si>
  <si>
    <t>M6026</t>
  </si>
  <si>
    <t>M6027</t>
  </si>
  <si>
    <t>M6030</t>
  </si>
  <si>
    <t>M6031</t>
  </si>
  <si>
    <t>M6032</t>
  </si>
  <si>
    <t>1"</t>
  </si>
  <si>
    <t>M6033</t>
  </si>
  <si>
    <t>M6520</t>
  </si>
  <si>
    <t>2"</t>
  </si>
  <si>
    <t>M8064</t>
  </si>
  <si>
    <r>
      <t xml:space="preserve">PIPE CLIP   SPACING EVERY 3 FT    </t>
    </r>
    <r>
      <rPr>
        <b/>
        <sz val="10"/>
        <rFont val="Arial"/>
        <family val="2"/>
      </rPr>
      <t>BAG OF 10 PCS</t>
    </r>
  </si>
  <si>
    <t>M8065</t>
  </si>
  <si>
    <r>
      <t xml:space="preserve">PIPE CLIP   SPACING EVERY 4-5 FT   </t>
    </r>
    <r>
      <rPr>
        <b/>
        <sz val="10"/>
        <rFont val="Arial"/>
        <family val="2"/>
      </rPr>
      <t>BAG OF 10 PCS</t>
    </r>
  </si>
  <si>
    <t>M8066</t>
  </si>
  <si>
    <t>M8021</t>
  </si>
  <si>
    <t>UNION 1/2" TUBING X 1/2" TUBING</t>
  </si>
  <si>
    <t>M8022</t>
  </si>
  <si>
    <t>UNION 3/4" TUBING X 3/4" TUBING</t>
  </si>
  <si>
    <t>M8023</t>
  </si>
  <si>
    <t>UNION 1" TUBING X 1" TUBING</t>
  </si>
  <si>
    <t>M8525</t>
  </si>
  <si>
    <t>UNION 2" TUBING X 2" TUBING</t>
  </si>
  <si>
    <t>M8024</t>
  </si>
  <si>
    <t>REDUCING UNION 3/4" TUBING X 1/2" TUBING</t>
  </si>
  <si>
    <t>M8020</t>
  </si>
  <si>
    <t>REDUCING UNION 1" TUBING X 1/2" TUBING</t>
  </si>
  <si>
    <t>M8025</t>
  </si>
  <si>
    <t>REDUCING UNION 1" TUBING X 3/4" TUBING</t>
  </si>
  <si>
    <t>M8080</t>
  </si>
  <si>
    <t>90 DEGREE ELBOW</t>
  </si>
  <si>
    <t>M8067</t>
  </si>
  <si>
    <t>M8068</t>
  </si>
  <si>
    <t>M8535</t>
  </si>
  <si>
    <t>M8010</t>
  </si>
  <si>
    <t>EQUAL TEE</t>
  </si>
  <si>
    <t>M8011</t>
  </si>
  <si>
    <t>M8012</t>
  </si>
  <si>
    <t>M8530</t>
  </si>
  <si>
    <t>M8033</t>
  </si>
  <si>
    <r>
      <t xml:space="preserve">EQUAL TEE </t>
    </r>
    <r>
      <rPr>
        <b/>
        <sz val="10"/>
        <rFont val="Arial"/>
        <family val="2"/>
      </rPr>
      <t xml:space="preserve">STAINLESS STEEL  </t>
    </r>
  </si>
  <si>
    <t>M8034</t>
  </si>
  <si>
    <t>M8035</t>
  </si>
  <si>
    <t>REDUCING TEE DROP LEG  (C ) 1/2" TUBING</t>
  </si>
  <si>
    <t>M8016</t>
  </si>
  <si>
    <t>M8018</t>
  </si>
  <si>
    <t>REDUCING TEE DROP LEG  (C ) 3/4" TUBING</t>
  </si>
  <si>
    <t>M8019</t>
  </si>
  <si>
    <t xml:space="preserve">REDUCING TEE DROP LEG 1/2" FEMALE NPT </t>
  </si>
  <si>
    <t>M8078</t>
  </si>
  <si>
    <t>REDUCING TEE DROP LEG 1/2" FEMALE NPT</t>
  </si>
  <si>
    <t>M8089</t>
  </si>
  <si>
    <t>REDUCING TEE DROP LEG 3/4" FEMALE NPT</t>
  </si>
  <si>
    <t>M8001</t>
  </si>
  <si>
    <t>STRAIGHT 1/2" TUBING X 3/8" MALE NPT</t>
  </si>
  <si>
    <t>M8002</t>
  </si>
  <si>
    <t>STRAIGHT 1/2" TUBING X 1/2" MALE NPT</t>
  </si>
  <si>
    <t>M8005</t>
  </si>
  <si>
    <t>STRAIGHT 3/4" TUBING X 1/2" MALE NPT</t>
  </si>
  <si>
    <t>M8003</t>
  </si>
  <si>
    <t>STRAIGHT 3/4" TUBING X 3/4" MALE NPT</t>
  </si>
  <si>
    <t>M8015</t>
  </si>
  <si>
    <t>STRAIGHT 1" TUBING X 3/4" MALE NPT</t>
  </si>
  <si>
    <t>M8004</t>
  </si>
  <si>
    <t>STRAIGHT 1" TUBING X 1" MALE NPT</t>
  </si>
  <si>
    <t>M8541</t>
  </si>
  <si>
    <t>STRAIGHT 2" TUBING X 1" MALE NPT</t>
  </si>
  <si>
    <t>M8542</t>
  </si>
  <si>
    <t>STRAIGHT 2" TUBING X 2" MALE NPT</t>
  </si>
  <si>
    <t>M8030</t>
  </si>
  <si>
    <r>
      <t xml:space="preserve">STRAIGHT 1/2" TUBING X 1/2" MALE NPT </t>
    </r>
    <r>
      <rPr>
        <b/>
        <sz val="10"/>
        <rFont val="Arial"/>
        <family val="2"/>
      </rPr>
      <t>STAINLESS STEEL</t>
    </r>
  </si>
  <si>
    <t>M8031</t>
  </si>
  <si>
    <r>
      <t xml:space="preserve">STRAIGHT 3/4" TUBING X 3/4" MALE NPT </t>
    </r>
    <r>
      <rPr>
        <b/>
        <sz val="10"/>
        <rFont val="Arial"/>
        <family val="2"/>
      </rPr>
      <t>STAINLESS STEE</t>
    </r>
    <r>
      <rPr>
        <sz val="10"/>
        <rFont val="Arial"/>
        <family val="2"/>
      </rPr>
      <t>L</t>
    </r>
  </si>
  <si>
    <t>M8032</t>
  </si>
  <si>
    <r>
      <t xml:space="preserve">STRAIGHT 1" TUBING X 1" MALE NPT </t>
    </r>
    <r>
      <rPr>
        <b/>
        <sz val="10"/>
        <rFont val="Arial"/>
        <family val="2"/>
      </rPr>
      <t>STAINLESS STEEL</t>
    </r>
  </si>
  <si>
    <t>M8006</t>
  </si>
  <si>
    <t>1/2" TUBING X 1/2" FEMALE NPT</t>
  </si>
  <si>
    <t>M8007</t>
  </si>
  <si>
    <t>3/4" TUBING X 3/4" FEMALE NPT</t>
  </si>
  <si>
    <t>M8026</t>
  </si>
  <si>
    <t>END CAP</t>
  </si>
  <si>
    <t>M8027</t>
  </si>
  <si>
    <t>M8028</t>
  </si>
  <si>
    <t>M8038</t>
  </si>
  <si>
    <t>INLINE HAND VALVE</t>
  </si>
  <si>
    <t>M8039</t>
  </si>
  <si>
    <t>M8040</t>
  </si>
  <si>
    <t>IN WALL TUBING OR SURFACE MOUNT TUBING (MACHINED ALUMINUM) WITH WATER DRAIN</t>
  </si>
  <si>
    <t>M3810</t>
  </si>
  <si>
    <t>SINGLE PORT OUTLET(1/4 NPT OUT )</t>
  </si>
  <si>
    <t>SINGLE PORT OUTLET(1/4 NPT OUT )  WITH SHUTOFF</t>
  </si>
  <si>
    <t>M8101</t>
  </si>
  <si>
    <t>SINGLE PORT OUTLET(1/2" NPT OUT)</t>
  </si>
  <si>
    <t>SINGLE PORT OUTLET(1/2" NPT OUT)  WITH SHUTOFF</t>
  </si>
  <si>
    <t>M7510</t>
  </si>
  <si>
    <t>M8200</t>
  </si>
  <si>
    <t>DUAL PORT OUTLET, (2) 1/2" NPT OUTLET PORTS</t>
  </si>
  <si>
    <t>DUAL PORT OUTLET WITH SHUTOFF</t>
  </si>
  <si>
    <t>M8201</t>
  </si>
  <si>
    <t>M8203</t>
  </si>
  <si>
    <t>THRU WALL SINGLE PORT OUTLET KIT</t>
  </si>
  <si>
    <t>M3810W</t>
  </si>
  <si>
    <t>SINGLE PORT OUTLET THRU WALL KIT (1/4 NPT OUT )</t>
  </si>
  <si>
    <t>M7510W</t>
  </si>
  <si>
    <t>SINGLE PORT OUTLET THRU WALL KIT (1/2 NPT OUT )</t>
  </si>
  <si>
    <t>SPARE PARTS ONLY (FITTINGS COME ASSEMBLED WITH SPLIT RINGS AND ORINGS)</t>
  </si>
  <si>
    <t>M8047</t>
  </si>
  <si>
    <t>SPLIT RING</t>
  </si>
  <si>
    <t>M8048</t>
  </si>
  <si>
    <t>M8049</t>
  </si>
  <si>
    <t>M8549</t>
  </si>
  <si>
    <t xml:space="preserve">2" </t>
  </si>
  <si>
    <t>CRIMP SLEEVE</t>
  </si>
  <si>
    <t>M8054</t>
  </si>
  <si>
    <t>ORING</t>
  </si>
  <si>
    <t>M8055</t>
  </si>
  <si>
    <t>M8056</t>
  </si>
  <si>
    <t>M8559</t>
  </si>
  <si>
    <t>M8091</t>
  </si>
  <si>
    <t>TOOL</t>
  </si>
  <si>
    <t>3/4" - 1/2"  PIPE CUTTER</t>
  </si>
  <si>
    <t>M8051</t>
  </si>
  <si>
    <t>1"  - 3/4" - 1/2" PIPE CUTTER</t>
  </si>
  <si>
    <t>M8551</t>
  </si>
  <si>
    <t>2" PIPE CUTTER</t>
  </si>
  <si>
    <t>M8095</t>
  </si>
  <si>
    <t>1"  - 3/4" - 1/2"  BEVELING TOOL</t>
  </si>
  <si>
    <t>M8595</t>
  </si>
  <si>
    <t>2"  BEVELING TOOL</t>
  </si>
  <si>
    <t>M8590</t>
  </si>
  <si>
    <t>2"  HYDAULIC CRIMP TOOL</t>
  </si>
  <si>
    <t>WEIGHT</t>
  </si>
  <si>
    <t>M8097</t>
  </si>
  <si>
    <t>M6520-100</t>
  </si>
  <si>
    <t>M8014</t>
  </si>
  <si>
    <t>Description</t>
  </si>
  <si>
    <t>MAXLINE STRAIGHTENING TOOL, 7 WHEEL 1/2, 3/4, &amp; 1"</t>
  </si>
  <si>
    <t>Price</t>
  </si>
  <si>
    <t>MAXLINE TUBING SYSTEM</t>
  </si>
  <si>
    <t>info@rapidairproducts.com</t>
  </si>
  <si>
    <t>PH 800-954-3310</t>
  </si>
  <si>
    <t>M8531</t>
  </si>
  <si>
    <t>REDUCING TEE DROP LEG 1" FEMALE NPT</t>
  </si>
  <si>
    <t>SHIPPING - ship rate based on fully commercial delivery/semi access, no added services, unless noted- LTL Freight Subject to Change</t>
  </si>
  <si>
    <t>100 FT .63 OD X .50 ID  TUBING       includes cutter and deburr tool</t>
  </si>
  <si>
    <t>300 FT .63 OD X .50 ID  TUBING       includes cutter and deburr tool</t>
  </si>
  <si>
    <t>100 FT .98 OD X .80 ID  TUBING       includes cutter and deburr tool</t>
  </si>
  <si>
    <t>300 FT .98 OD X .80 ID  TUBING       includes cutter and deburr tool</t>
  </si>
  <si>
    <t>100 FT 1.26 OD X 1.02 ID  TUBING    includes cutter and deburr tool</t>
  </si>
  <si>
    <t>300 FT 1.26 OD X 1.02 ID  TUBING    includes cutter and deburr tool</t>
  </si>
  <si>
    <t>SURFACE MOUNT TUBING ONLY  (CAST ALUMINUM)  WITH WATER DRAIN AT BOTTOM</t>
  </si>
  <si>
    <t>M8096</t>
  </si>
  <si>
    <t>MAXLINE TUBING BENDER TOOL</t>
  </si>
  <si>
    <t>ST010T062</t>
  </si>
  <si>
    <t>F0022</t>
  </si>
  <si>
    <t>ST035NP100</t>
  </si>
  <si>
    <t>ST068T250</t>
  </si>
  <si>
    <t>MAXLINE STRUT CLAMP</t>
  </si>
  <si>
    <t>M6026G</t>
  </si>
  <si>
    <t>M6027G</t>
  </si>
  <si>
    <t>M6030G</t>
  </si>
  <si>
    <t>M6031G</t>
  </si>
  <si>
    <t>M6032G</t>
  </si>
  <si>
    <t>M6033G</t>
  </si>
  <si>
    <r>
      <t xml:space="preserve">300 FT .98 OD X .80 ID  TUBING GREEN      </t>
    </r>
    <r>
      <rPr>
        <sz val="8"/>
        <rFont val="Arial"/>
        <family val="2"/>
      </rPr>
      <t>includes cutter and deburr tool</t>
    </r>
  </si>
  <si>
    <r>
      <t xml:space="preserve">300 FT 1.26 OD X 1.02 ID  TUBING GREEN   </t>
    </r>
    <r>
      <rPr>
        <sz val="8"/>
        <rFont val="Arial"/>
        <family val="2"/>
      </rPr>
      <t>includes cutter and deburr tool</t>
    </r>
  </si>
  <si>
    <r>
      <t xml:space="preserve">100 FT 1.26 OD X 1.02 ID  TUBING GREEN   </t>
    </r>
    <r>
      <rPr>
        <sz val="8"/>
        <rFont val="Arial"/>
        <family val="2"/>
      </rPr>
      <t>includes cutter and deburr tool</t>
    </r>
  </si>
  <si>
    <r>
      <t>100 FT .98 OD X .80 ID  TUBING GREEN</t>
    </r>
    <r>
      <rPr>
        <sz val="8"/>
        <rFont val="Arial"/>
        <family val="2"/>
      </rPr>
      <t xml:space="preserve">        includes cutter and deburr tool</t>
    </r>
  </si>
  <si>
    <r>
      <t xml:space="preserve">300 FT .63 OD X .50 ID  TUBING GREEN      </t>
    </r>
    <r>
      <rPr>
        <sz val="8"/>
        <rFont val="Arial"/>
        <family val="2"/>
      </rPr>
      <t>includes cutter and deburr tool</t>
    </r>
  </si>
  <si>
    <r>
      <t xml:space="preserve">100 FT .63 OD X .50 ID  TUBING GREEN      </t>
    </r>
    <r>
      <rPr>
        <sz val="8"/>
        <rFont val="Arial"/>
        <family val="2"/>
      </rPr>
      <t>includes cutter and deburr tool</t>
    </r>
  </si>
  <si>
    <t>GREEN MAXLINE</t>
  </si>
  <si>
    <t>MOUNTING</t>
  </si>
  <si>
    <t>UNIONS</t>
  </si>
  <si>
    <t>ELBOWS</t>
  </si>
  <si>
    <t>TEE'S AND REDUCING TEE'S</t>
  </si>
  <si>
    <t>FEMALE THREADED ADAPTERS</t>
  </si>
  <si>
    <t>MALE THREADED ADAPTERS</t>
  </si>
  <si>
    <t>END CAPS</t>
  </si>
  <si>
    <t>INLINE HAND VALVES</t>
  </si>
  <si>
    <t>100 FT 2.50 OD X 2.00 ID  TUBING   purchase tools separate</t>
  </si>
  <si>
    <t>200 FT 2.50 OD X 2.00 ID  TUBING   purchase tools separate</t>
  </si>
  <si>
    <t>www.rapidairproducts.com</t>
  </si>
  <si>
    <t>DATE</t>
  </si>
  <si>
    <t>GRAND TOTAL</t>
  </si>
  <si>
    <t>M3810V</t>
  </si>
  <si>
    <t>M8101V</t>
  </si>
  <si>
    <t>M7510V</t>
  </si>
  <si>
    <t>M8200V</t>
  </si>
  <si>
    <t>M8201V</t>
  </si>
  <si>
    <t>M8203V</t>
  </si>
  <si>
    <t>Purchases made for these goods subject to Terms &amp; Conditions of Sale/Limited Warranty found @ rapidairproducts.com   QUOTE GOOD FOR 30 DAYS.             Applicable sales tax added at time of purchase</t>
  </si>
  <si>
    <t>10%  PARTS LARGE ORDER DISCOUNT if applicable</t>
  </si>
  <si>
    <t>CROSS</t>
  </si>
  <si>
    <t>M8042</t>
  </si>
  <si>
    <t>M8043</t>
  </si>
  <si>
    <t>M8041</t>
  </si>
  <si>
    <t>M8009</t>
  </si>
  <si>
    <t>1/2" MAXLINE X 1/2" FEMALE NPT SINGLE PORT ELBOW</t>
  </si>
  <si>
    <t>ELBOW 1/2" TUBING X 1/2" MALE NPT</t>
  </si>
  <si>
    <t>ELBOW 3/4" TUBING X 1/2" MALE NPT</t>
  </si>
  <si>
    <t>ELBOW 3/4" TUBING X 3/4" MALE NPT</t>
  </si>
  <si>
    <t>M8085</t>
  </si>
  <si>
    <t>M8086</t>
  </si>
  <si>
    <t>M8088</t>
  </si>
  <si>
    <t>M8090</t>
  </si>
  <si>
    <t>use for inert gas only,  no moisture drain</t>
  </si>
  <si>
    <t xml:space="preserve">                DIST NAME</t>
  </si>
  <si>
    <t xml:space="preserve">  QUOTE  FILE NAME</t>
  </si>
  <si>
    <t>LIST</t>
  </si>
  <si>
    <t>DIST</t>
  </si>
  <si>
    <t xml:space="preserve">              DISCOUNT MULT</t>
  </si>
  <si>
    <t>Cost</t>
  </si>
  <si>
    <t>LIST TOTAL</t>
  </si>
  <si>
    <t>STOCKING DIST  PRICE LIST</t>
  </si>
  <si>
    <t>ELBOW 1" TUBING X 1" MALE NPT</t>
  </si>
  <si>
    <t>Quoted Carrier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</si>
</sst>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00"/>
    <numFmt numFmtId="166" formatCode="####\ ####\ ##"/>
  </numFmts>
  <fonts count="2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7"/>
      <name val="Calibri"/>
      <family val="2"/>
    </font>
    <font>
      <sz val="10"/>
      <color theme="1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indexed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323232"/>
      <name val="Arial"/>
      <family val="2"/>
    </font>
    <font>
      <sz val="8"/>
      <color rgb="FF32323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39">
    <xf numFmtId="0" fontId="0" fillId="0" borderId="0" xfId="0"/>
    <xf numFmtId="164" fontId="3" fillId="0" borderId="0" xfId="0" applyNumberFormat="1" applyFont="1" applyBorder="1"/>
    <xf numFmtId="164" fontId="3" fillId="0" borderId="0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2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3" xfId="0" applyBorder="1"/>
    <xf numFmtId="0" fontId="3" fillId="0" borderId="4" xfId="0" applyNumberFormat="1" applyFont="1" applyBorder="1" applyAlignment="1">
      <alignment horizontal="center" vertical="center"/>
    </xf>
    <xf numFmtId="0" fontId="3" fillId="0" borderId="5" xfId="0" applyFont="1" applyBorder="1"/>
    <xf numFmtId="164" fontId="3" fillId="0" borderId="6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Border="1"/>
    <xf numFmtId="0" fontId="3" fillId="0" borderId="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5" fontId="3" fillId="0" borderId="0" xfId="0" applyNumberFormat="1" applyFont="1"/>
    <xf numFmtId="0" fontId="3" fillId="0" borderId="13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164" fontId="3" fillId="0" borderId="16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164" fontId="3" fillId="0" borderId="15" xfId="0" applyNumberFormat="1" applyFont="1" applyFill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3" borderId="23" xfId="0" applyFont="1" applyFill="1" applyBorder="1"/>
    <xf numFmtId="0" fontId="3" fillId="0" borderId="24" xfId="0" applyFont="1" applyBorder="1"/>
    <xf numFmtId="0" fontId="3" fillId="0" borderId="23" xfId="0" applyNumberFormat="1" applyFont="1" applyBorder="1" applyAlignment="1">
      <alignment horizontal="center" vertical="center"/>
    </xf>
    <xf numFmtId="0" fontId="0" fillId="0" borderId="7" xfId="0" applyBorder="1"/>
    <xf numFmtId="164" fontId="3" fillId="0" borderId="28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shrinkToFit="1"/>
    </xf>
    <xf numFmtId="165" fontId="3" fillId="0" borderId="0" xfId="0" applyNumberFormat="1" applyFont="1" applyBorder="1" applyAlignment="1">
      <alignment horizontal="center"/>
    </xf>
    <xf numFmtId="0" fontId="3" fillId="0" borderId="32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3" borderId="23" xfId="0" applyFont="1" applyFill="1" applyBorder="1" applyAlignment="1">
      <alignment horizontal="center"/>
    </xf>
    <xf numFmtId="165" fontId="3" fillId="0" borderId="37" xfId="0" applyNumberFormat="1" applyFont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0" fontId="3" fillId="0" borderId="29" xfId="0" applyFont="1" applyFill="1" applyBorder="1" applyAlignment="1">
      <alignment vertical="center" shrinkToFit="1"/>
    </xf>
    <xf numFmtId="0" fontId="3" fillId="0" borderId="30" xfId="0" applyFont="1" applyFill="1" applyBorder="1" applyAlignment="1">
      <alignment vertical="center" shrinkToFit="1"/>
    </xf>
    <xf numFmtId="0" fontId="3" fillId="0" borderId="31" xfId="0" applyFont="1" applyFill="1" applyBorder="1" applyAlignment="1">
      <alignment vertical="center" shrinkToFit="1"/>
    </xf>
    <xf numFmtId="164" fontId="3" fillId="0" borderId="19" xfId="0" applyNumberFormat="1" applyFont="1" applyFill="1" applyBorder="1" applyAlignment="1">
      <alignment horizontal="center" vertical="center"/>
    </xf>
    <xf numFmtId="0" fontId="3" fillId="0" borderId="26" xfId="0" applyFont="1" applyBorder="1"/>
    <xf numFmtId="0" fontId="3" fillId="3" borderId="37" xfId="0" applyFont="1" applyFill="1" applyBorder="1"/>
    <xf numFmtId="165" fontId="3" fillId="0" borderId="29" xfId="0" applyNumberFormat="1" applyFont="1" applyBorder="1" applyAlignment="1">
      <alignment horizontal="center"/>
    </xf>
    <xf numFmtId="165" fontId="3" fillId="0" borderId="30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 vertical="center"/>
    </xf>
    <xf numFmtId="165" fontId="3" fillId="0" borderId="31" xfId="0" applyNumberFormat="1" applyFont="1" applyBorder="1" applyAlignment="1">
      <alignment horizontal="center"/>
    </xf>
    <xf numFmtId="165" fontId="3" fillId="0" borderId="17" xfId="0" applyNumberFormat="1" applyFont="1" applyBorder="1" applyAlignment="1">
      <alignment horizontal="center"/>
    </xf>
    <xf numFmtId="0" fontId="3" fillId="0" borderId="35" xfId="0" applyFont="1" applyFill="1" applyBorder="1" applyAlignment="1">
      <alignment vertical="center" shrinkToFit="1"/>
    </xf>
    <xf numFmtId="165" fontId="3" fillId="0" borderId="21" xfId="0" applyNumberFormat="1" applyFont="1" applyBorder="1" applyAlignment="1">
      <alignment horizontal="center"/>
    </xf>
    <xf numFmtId="165" fontId="3" fillId="0" borderId="32" xfId="0" applyNumberFormat="1" applyFont="1" applyBorder="1" applyAlignment="1">
      <alignment horizontal="center"/>
    </xf>
    <xf numFmtId="165" fontId="7" fillId="0" borderId="29" xfId="0" applyNumberFormat="1" applyFont="1" applyBorder="1" applyAlignment="1">
      <alignment horizontal="center"/>
    </xf>
    <xf numFmtId="165" fontId="3" fillId="0" borderId="27" xfId="0" applyNumberFormat="1" applyFont="1" applyBorder="1" applyAlignment="1">
      <alignment horizontal="center"/>
    </xf>
    <xf numFmtId="165" fontId="3" fillId="0" borderId="34" xfId="0" applyNumberFormat="1" applyFont="1" applyBorder="1" applyAlignment="1">
      <alignment horizontal="center"/>
    </xf>
    <xf numFmtId="165" fontId="3" fillId="0" borderId="25" xfId="0" applyNumberFormat="1" applyFont="1" applyBorder="1" applyAlignment="1">
      <alignment horizontal="center"/>
    </xf>
    <xf numFmtId="165" fontId="3" fillId="0" borderId="3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3" fillId="0" borderId="29" xfId="0" applyFont="1" applyBorder="1" applyAlignment="1">
      <alignment vertical="center" shrinkToFit="1"/>
    </xf>
    <xf numFmtId="165" fontId="3" fillId="0" borderId="36" xfId="0" applyNumberFormat="1" applyFont="1" applyBorder="1" applyAlignment="1">
      <alignment horizontal="center"/>
    </xf>
    <xf numFmtId="0" fontId="3" fillId="0" borderId="17" xfId="0" applyFont="1" applyBorder="1"/>
    <xf numFmtId="0" fontId="3" fillId="0" borderId="15" xfId="0" applyFont="1" applyBorder="1"/>
    <xf numFmtId="0" fontId="3" fillId="0" borderId="31" xfId="0" applyFont="1" applyBorder="1"/>
    <xf numFmtId="165" fontId="7" fillId="0" borderId="18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3" borderId="4" xfId="0" applyFont="1" applyFill="1" applyBorder="1"/>
    <xf numFmtId="164" fontId="3" fillId="0" borderId="1" xfId="0" applyNumberFormat="1" applyFont="1" applyBorder="1"/>
    <xf numFmtId="0" fontId="3" fillId="0" borderId="1" xfId="0" applyFont="1" applyBorder="1"/>
    <xf numFmtId="165" fontId="3" fillId="0" borderId="1" xfId="0" applyNumberFormat="1" applyFont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/>
    </xf>
    <xf numFmtId="0" fontId="3" fillId="3" borderId="9" xfId="0" applyFont="1" applyFill="1" applyBorder="1"/>
    <xf numFmtId="164" fontId="3" fillId="0" borderId="6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/>
    </xf>
    <xf numFmtId="165" fontId="3" fillId="3" borderId="10" xfId="0" applyNumberFormat="1" applyFont="1" applyFill="1" applyBorder="1" applyAlignment="1">
      <alignment horizontal="center"/>
    </xf>
    <xf numFmtId="0" fontId="3" fillId="0" borderId="30" xfId="0" applyFont="1" applyBorder="1"/>
    <xf numFmtId="165" fontId="3" fillId="0" borderId="35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23" xfId="0" applyFont="1" applyBorder="1"/>
    <xf numFmtId="165" fontId="3" fillId="3" borderId="18" xfId="0" applyNumberFormat="1" applyFont="1" applyFill="1" applyBorder="1" applyAlignment="1">
      <alignment horizontal="center"/>
    </xf>
    <xf numFmtId="0" fontId="3" fillId="3" borderId="17" xfId="0" applyFont="1" applyFill="1" applyBorder="1"/>
    <xf numFmtId="165" fontId="3" fillId="0" borderId="9" xfId="0" applyNumberFormat="1" applyFont="1" applyBorder="1" applyAlignment="1">
      <alignment horizontal="center"/>
    </xf>
    <xf numFmtId="166" fontId="3" fillId="3" borderId="37" xfId="0" applyNumberFormat="1" applyFont="1" applyFill="1" applyBorder="1" applyAlignment="1">
      <alignment horizontal="left" vertical="center"/>
    </xf>
    <xf numFmtId="166" fontId="3" fillId="3" borderId="23" xfId="0" applyNumberFormat="1" applyFont="1" applyFill="1" applyBorder="1" applyAlignment="1">
      <alignment horizontal="left" vertical="center"/>
    </xf>
    <xf numFmtId="164" fontId="3" fillId="0" borderId="15" xfId="0" applyNumberFormat="1" applyFont="1" applyBorder="1"/>
    <xf numFmtId="165" fontId="3" fillId="0" borderId="18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0" fontId="3" fillId="3" borderId="21" xfId="0" applyFont="1" applyFill="1" applyBorder="1"/>
    <xf numFmtId="0" fontId="3" fillId="0" borderId="32" xfId="0" applyFont="1" applyBorder="1" applyAlignment="1">
      <alignment vertical="center" shrinkToFit="1"/>
    </xf>
    <xf numFmtId="166" fontId="3" fillId="3" borderId="22" xfId="0" applyNumberFormat="1" applyFont="1" applyFill="1" applyBorder="1" applyAlignment="1">
      <alignment horizontal="left" vertical="center"/>
    </xf>
    <xf numFmtId="165" fontId="3" fillId="3" borderId="9" xfId="0" applyNumberFormat="1" applyFont="1" applyFill="1" applyBorder="1" applyAlignment="1">
      <alignment horizontal="center"/>
    </xf>
    <xf numFmtId="0" fontId="3" fillId="3" borderId="21" xfId="0" applyFont="1" applyFill="1" applyBorder="1" applyAlignment="1">
      <alignment horizontal="left"/>
    </xf>
    <xf numFmtId="0" fontId="8" fillId="0" borderId="0" xfId="0" applyFont="1"/>
    <xf numFmtId="164" fontId="8" fillId="0" borderId="0" xfId="0" applyNumberFormat="1" applyFont="1" applyBorder="1"/>
    <xf numFmtId="0" fontId="8" fillId="0" borderId="40" xfId="0" applyFont="1" applyBorder="1" applyAlignment="1">
      <alignment horizontal="center"/>
    </xf>
    <xf numFmtId="10" fontId="8" fillId="0" borderId="0" xfId="0" applyNumberFormat="1" applyFont="1" applyBorder="1"/>
    <xf numFmtId="10" fontId="8" fillId="0" borderId="20" xfId="0" applyNumberFormat="1" applyFont="1" applyBorder="1"/>
    <xf numFmtId="0" fontId="8" fillId="0" borderId="0" xfId="0" applyFont="1" applyBorder="1" applyAlignment="1">
      <alignment horizontal="center"/>
    </xf>
    <xf numFmtId="0" fontId="10" fillId="0" borderId="0" xfId="0" applyFont="1"/>
    <xf numFmtId="10" fontId="10" fillId="0" borderId="0" xfId="0" applyNumberFormat="1" applyFont="1" applyBorder="1"/>
    <xf numFmtId="10" fontId="11" fillId="0" borderId="0" xfId="0" applyNumberFormat="1" applyFont="1" applyFill="1" applyBorder="1" applyAlignment="1">
      <alignment horizontal="center"/>
    </xf>
    <xf numFmtId="0" fontId="12" fillId="0" borderId="0" xfId="0" applyFont="1"/>
    <xf numFmtId="4" fontId="11" fillId="0" borderId="0" xfId="0" applyNumberFormat="1" applyFont="1" applyFill="1" applyBorder="1" applyAlignment="1">
      <alignment horizontal="center"/>
    </xf>
    <xf numFmtId="0" fontId="8" fillId="0" borderId="41" xfId="0" applyFont="1" applyBorder="1" applyAlignment="1">
      <alignment horizontal="left"/>
    </xf>
    <xf numFmtId="164" fontId="3" fillId="0" borderId="38" xfId="0" applyNumberFormat="1" applyFont="1" applyBorder="1"/>
    <xf numFmtId="0" fontId="3" fillId="0" borderId="44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45" xfId="0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164" fontId="3" fillId="0" borderId="11" xfId="0" applyNumberFormat="1" applyFont="1" applyBorder="1"/>
    <xf numFmtId="0" fontId="4" fillId="0" borderId="39" xfId="0" applyFont="1" applyBorder="1" applyAlignment="1">
      <alignment horizontal="left"/>
    </xf>
    <xf numFmtId="0" fontId="3" fillId="0" borderId="12" xfId="0" applyFont="1" applyBorder="1"/>
    <xf numFmtId="0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36" xfId="0" applyFont="1" applyBorder="1" applyAlignment="1">
      <alignment vertical="center" shrinkToFit="1"/>
    </xf>
    <xf numFmtId="0" fontId="3" fillId="3" borderId="1" xfId="0" applyFont="1" applyFill="1" applyBorder="1"/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46" xfId="0" applyFont="1" applyBorder="1" applyAlignment="1">
      <alignment vertical="center"/>
    </xf>
    <xf numFmtId="0" fontId="3" fillId="0" borderId="24" xfId="0" applyNumberFormat="1" applyFont="1" applyBorder="1" applyAlignment="1">
      <alignment horizontal="center" vertical="center"/>
    </xf>
    <xf numFmtId="164" fontId="3" fillId="0" borderId="42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20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/>
    </xf>
    <xf numFmtId="0" fontId="9" fillId="0" borderId="0" xfId="1" applyFont="1" applyAlignment="1" applyProtection="1">
      <alignment horizontal="center"/>
    </xf>
    <xf numFmtId="164" fontId="8" fillId="0" borderId="0" xfId="0" applyNumberFormat="1" applyFont="1" applyBorder="1" applyAlignment="1">
      <alignment horizontal="left"/>
    </xf>
    <xf numFmtId="164" fontId="8" fillId="0" borderId="26" xfId="0" applyNumberFormat="1" applyFont="1" applyBorder="1" applyAlignment="1">
      <alignment horizontal="left"/>
    </xf>
    <xf numFmtId="0" fontId="14" fillId="0" borderId="0" xfId="0" applyFont="1" applyFill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3" fillId="0" borderId="0" xfId="1" applyFont="1" applyAlignment="1" applyProtection="1">
      <alignment horizontal="center"/>
    </xf>
    <xf numFmtId="4" fontId="8" fillId="0" borderId="24" xfId="0" applyNumberFormat="1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left"/>
    </xf>
    <xf numFmtId="0" fontId="1" fillId="0" borderId="0" xfId="0" applyFont="1"/>
    <xf numFmtId="0" fontId="16" fillId="0" borderId="0" xfId="0" applyFont="1" applyAlignment="1">
      <alignment horizontal="center"/>
    </xf>
    <xf numFmtId="4" fontId="16" fillId="0" borderId="42" xfId="0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0" fontId="17" fillId="0" borderId="0" xfId="0" applyFont="1"/>
    <xf numFmtId="164" fontId="18" fillId="3" borderId="0" xfId="0" applyNumberFormat="1" applyFont="1" applyFill="1" applyBorder="1"/>
    <xf numFmtId="164" fontId="7" fillId="3" borderId="1" xfId="0" applyNumberFormat="1" applyFont="1" applyFill="1" applyBorder="1"/>
    <xf numFmtId="164" fontId="7" fillId="3" borderId="15" xfId="0" applyNumberFormat="1" applyFont="1" applyFill="1" applyBorder="1"/>
    <xf numFmtId="164" fontId="5" fillId="3" borderId="1" xfId="0" applyNumberFormat="1" applyFont="1" applyFill="1" applyBorder="1" applyAlignment="1">
      <alignment horizontal="center"/>
    </xf>
    <xf numFmtId="164" fontId="7" fillId="3" borderId="0" xfId="0" applyNumberFormat="1" applyFont="1" applyFill="1" applyBorder="1"/>
    <xf numFmtId="164" fontId="14" fillId="3" borderId="0" xfId="0" applyNumberFormat="1" applyFont="1" applyFill="1" applyBorder="1"/>
    <xf numFmtId="164" fontId="12" fillId="3" borderId="0" xfId="0" applyNumberFormat="1" applyFont="1" applyFill="1" applyBorder="1" applyAlignment="1">
      <alignment horizontal="center"/>
    </xf>
    <xf numFmtId="164" fontId="17" fillId="3" borderId="0" xfId="0" applyNumberFormat="1" applyFont="1" applyFill="1" applyBorder="1" applyAlignment="1">
      <alignment horizontal="center"/>
    </xf>
    <xf numFmtId="164" fontId="7" fillId="3" borderId="19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7" fillId="3" borderId="11" xfId="0" applyNumberFormat="1" applyFont="1" applyFill="1" applyBorder="1" applyAlignment="1">
      <alignment horizontal="center" vertical="center"/>
    </xf>
    <xf numFmtId="164" fontId="7" fillId="3" borderId="15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7" fillId="3" borderId="42" xfId="0" applyNumberFormat="1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164" fontId="7" fillId="3" borderId="16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0" fontId="8" fillId="0" borderId="20" xfId="0" applyNumberFormat="1" applyFont="1" applyBorder="1" applyAlignment="1">
      <alignment horizontal="left"/>
    </xf>
    <xf numFmtId="164" fontId="3" fillId="3" borderId="16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2" borderId="11" xfId="0" applyNumberFormat="1" applyFont="1" applyFill="1" applyBorder="1" applyAlignment="1" applyProtection="1">
      <alignment horizontal="center" vertical="center"/>
      <protection locked="0"/>
    </xf>
    <xf numFmtId="4" fontId="3" fillId="2" borderId="19" xfId="0" applyNumberFormat="1" applyFont="1" applyFill="1" applyBorder="1" applyAlignment="1" applyProtection="1">
      <alignment horizontal="center" vertical="center"/>
      <protection locked="0"/>
    </xf>
    <xf numFmtId="3" fontId="3" fillId="2" borderId="15" xfId="0" applyNumberFormat="1" applyFont="1" applyFill="1" applyBorder="1" applyAlignment="1" applyProtection="1">
      <alignment horizontal="center" vertical="center"/>
      <protection locked="0"/>
    </xf>
    <xf numFmtId="3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2" borderId="15" xfId="0" applyNumberFormat="1" applyFont="1" applyFill="1" applyBorder="1" applyProtection="1">
      <protection locked="0"/>
    </xf>
    <xf numFmtId="3" fontId="3" fillId="4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>
      <alignment horizontal="center" vertical="center"/>
    </xf>
    <xf numFmtId="3" fontId="3" fillId="3" borderId="42" xfId="0" applyNumberFormat="1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 applyProtection="1">
      <alignment horizontal="center" vertical="center"/>
      <protection locked="0"/>
    </xf>
    <xf numFmtId="3" fontId="3" fillId="3" borderId="11" xfId="0" applyNumberFormat="1" applyFont="1" applyFill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Protection="1">
      <protection locked="0"/>
    </xf>
    <xf numFmtId="164" fontId="3" fillId="3" borderId="15" xfId="0" applyNumberFormat="1" applyFont="1" applyFill="1" applyBorder="1" applyProtection="1">
      <protection locked="0"/>
    </xf>
    <xf numFmtId="0" fontId="3" fillId="3" borderId="15" xfId="0" applyFont="1" applyFill="1" applyBorder="1" applyProtection="1">
      <protection locked="0"/>
    </xf>
    <xf numFmtId="164" fontId="3" fillId="6" borderId="16" xfId="0" applyNumberFormat="1" applyFont="1" applyFill="1" applyBorder="1" applyAlignment="1" applyProtection="1">
      <alignment horizontal="center" vertical="center"/>
      <protection locked="0"/>
    </xf>
    <xf numFmtId="0" fontId="10" fillId="5" borderId="36" xfId="0" applyFont="1" applyFill="1" applyBorder="1" applyAlignment="1" applyProtection="1">
      <alignment horizontal="left"/>
      <protection locked="0"/>
    </xf>
    <xf numFmtId="14" fontId="8" fillId="0" borderId="36" xfId="0" applyNumberFormat="1" applyFont="1" applyBorder="1" applyAlignment="1" applyProtection="1">
      <alignment horizontal="left"/>
      <protection locked="0"/>
    </xf>
    <xf numFmtId="0" fontId="3" fillId="0" borderId="3" xfId="0" applyFont="1" applyBorder="1" applyProtection="1">
      <protection locked="0"/>
    </xf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0" applyFont="1" applyFill="1"/>
    <xf numFmtId="164" fontId="7" fillId="0" borderId="0" xfId="0" applyNumberFormat="1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49" fontId="19" fillId="0" borderId="47" xfId="0" applyNumberFormat="1" applyFont="1" applyBorder="1" applyAlignment="1">
      <alignment horizontal="center"/>
    </xf>
    <xf numFmtId="164" fontId="19" fillId="0" borderId="47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49" fontId="20" fillId="0" borderId="0" xfId="0" applyNumberFormat="1" applyFont="1"/>
    <xf numFmtId="164" fontId="20" fillId="0" borderId="0" xfId="0" applyNumberFormat="1" applyFont="1"/>
    <xf numFmtId="49" fontId="20" fillId="0" borderId="0" xfId="0" applyNumberFormat="1" applyFont="1" applyAlignment="1">
      <alignment horizontal="center"/>
    </xf>
    <xf numFmtId="0" fontId="4" fillId="0" borderId="38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38" xfId="0" applyNumberFormat="1" applyFont="1" applyBorder="1" applyAlignment="1">
      <alignment horizontal="center" vertical="center"/>
    </xf>
    <xf numFmtId="0" fontId="4" fillId="0" borderId="39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6DBDFB77-9F87-4B20-A53F-79C527F949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25</xdr:row>
      <xdr:rowOff>57150</xdr:rowOff>
    </xdr:from>
    <xdr:to>
      <xdr:col>0</xdr:col>
      <xdr:colOff>1522879</xdr:colOff>
      <xdr:row>28</xdr:row>
      <xdr:rowOff>116728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CE03202D-7CF0-4799-9C84-FCD9E23AF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4352925"/>
          <a:ext cx="818029" cy="545353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24</xdr:row>
      <xdr:rowOff>149264</xdr:rowOff>
    </xdr:from>
    <xdr:to>
      <xdr:col>0</xdr:col>
      <xdr:colOff>942975</xdr:colOff>
      <xdr:row>28</xdr:row>
      <xdr:rowOff>136241</xdr:rowOff>
    </xdr:to>
    <xdr:pic>
      <xdr:nvPicPr>
        <xdr:cNvPr id="3" name="Picture 2" descr="RAPIDAIR-MAX 010.jpg">
          <a:extLst>
            <a:ext uri="{FF2B5EF4-FFF2-40B4-BE49-F238E27FC236}">
              <a16:creationId xmlns:a16="http://schemas.microsoft.com/office/drawing/2014/main" id="{54667B20-DB57-4D5E-8832-CA515C497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4283114"/>
          <a:ext cx="895350" cy="634677"/>
        </a:xfrm>
        <a:prstGeom prst="rect">
          <a:avLst/>
        </a:prstGeom>
      </xdr:spPr>
    </xdr:pic>
    <xdr:clientData/>
  </xdr:twoCellAnchor>
  <xdr:twoCellAnchor editAs="oneCell">
    <xdr:from>
      <xdr:col>0</xdr:col>
      <xdr:colOff>71623</xdr:colOff>
      <xdr:row>31</xdr:row>
      <xdr:rowOff>50406</xdr:rowOff>
    </xdr:from>
    <xdr:to>
      <xdr:col>0</xdr:col>
      <xdr:colOff>602070</xdr:colOff>
      <xdr:row>36</xdr:row>
      <xdr:rowOff>36451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43AD24D-12D1-4739-8BB8-C4C32F128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60988" y="5459867"/>
          <a:ext cx="795670" cy="53044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48</xdr:row>
      <xdr:rowOff>133350</xdr:rowOff>
    </xdr:from>
    <xdr:to>
      <xdr:col>0</xdr:col>
      <xdr:colOff>1504950</xdr:colOff>
      <xdr:row>52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EA3A0FE-0CF8-442B-98EB-872FB6422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7677150"/>
          <a:ext cx="828675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60</xdr:row>
      <xdr:rowOff>66675</xdr:rowOff>
    </xdr:from>
    <xdr:to>
      <xdr:col>1</xdr:col>
      <xdr:colOff>9526</xdr:colOff>
      <xdr:row>64</xdr:row>
      <xdr:rowOff>9525</xdr:rowOff>
    </xdr:to>
    <xdr:pic>
      <xdr:nvPicPr>
        <xdr:cNvPr id="6" name="Picture 5" descr="M8014.jpg">
          <a:extLst>
            <a:ext uri="{FF2B5EF4-FFF2-40B4-BE49-F238E27FC236}">
              <a16:creationId xmlns:a16="http://schemas.microsoft.com/office/drawing/2014/main" id="{69C9444A-35FF-435A-924D-4D36A40A0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66750" y="8753475"/>
          <a:ext cx="885826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63</xdr:row>
      <xdr:rowOff>3174</xdr:rowOff>
    </xdr:from>
    <xdr:to>
      <xdr:col>0</xdr:col>
      <xdr:colOff>971550</xdr:colOff>
      <xdr:row>66</xdr:row>
      <xdr:rowOff>114300</xdr:rowOff>
    </xdr:to>
    <xdr:pic>
      <xdr:nvPicPr>
        <xdr:cNvPr id="7" name="Picture 6" descr="M8078.jpg">
          <a:extLst>
            <a:ext uri="{FF2B5EF4-FFF2-40B4-BE49-F238E27FC236}">
              <a16:creationId xmlns:a16="http://schemas.microsoft.com/office/drawing/2014/main" id="{DA0279D2-0087-4392-B76B-9439493F5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6200" y="9175749"/>
          <a:ext cx="895350" cy="59690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67</xdr:row>
      <xdr:rowOff>38100</xdr:rowOff>
    </xdr:from>
    <xdr:to>
      <xdr:col>0</xdr:col>
      <xdr:colOff>1258347</xdr:colOff>
      <xdr:row>71</xdr:row>
      <xdr:rowOff>85725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AD9BD23-6DBC-4C26-9EF8-DD3D37716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134725"/>
          <a:ext cx="1067847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200026</xdr:colOff>
      <xdr:row>88</xdr:row>
      <xdr:rowOff>22225</xdr:rowOff>
    </xdr:from>
    <xdr:to>
      <xdr:col>0</xdr:col>
      <xdr:colOff>1143000</xdr:colOff>
      <xdr:row>91</xdr:row>
      <xdr:rowOff>146050</xdr:rowOff>
    </xdr:to>
    <xdr:pic>
      <xdr:nvPicPr>
        <xdr:cNvPr id="9" name="Picture 8" descr="M8007.jpg">
          <a:extLst>
            <a:ext uri="{FF2B5EF4-FFF2-40B4-BE49-F238E27FC236}">
              <a16:creationId xmlns:a16="http://schemas.microsoft.com/office/drawing/2014/main" id="{958C41FB-8AAA-44F0-9D0E-510376D4E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00026" y="14566900"/>
          <a:ext cx="942974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91</xdr:row>
      <xdr:rowOff>38100</xdr:rowOff>
    </xdr:from>
    <xdr:to>
      <xdr:col>0</xdr:col>
      <xdr:colOff>1123949</xdr:colOff>
      <xdr:row>93</xdr:row>
      <xdr:rowOff>158749</xdr:rowOff>
    </xdr:to>
    <xdr:pic>
      <xdr:nvPicPr>
        <xdr:cNvPr id="10" name="Picture 9" descr="M8027.jpg">
          <a:extLst>
            <a:ext uri="{FF2B5EF4-FFF2-40B4-BE49-F238E27FC236}">
              <a16:creationId xmlns:a16="http://schemas.microsoft.com/office/drawing/2014/main" id="{8B65EE1B-0FDE-43D3-8C11-982FC8D69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57200" y="10848975"/>
          <a:ext cx="666749" cy="444499"/>
        </a:xfrm>
        <a:prstGeom prst="rect">
          <a:avLst/>
        </a:prstGeom>
      </xdr:spPr>
    </xdr:pic>
    <xdr:clientData/>
  </xdr:twoCellAnchor>
  <xdr:twoCellAnchor editAs="oneCell">
    <xdr:from>
      <xdr:col>0</xdr:col>
      <xdr:colOff>414336</xdr:colOff>
      <xdr:row>100</xdr:row>
      <xdr:rowOff>57150</xdr:rowOff>
    </xdr:from>
    <xdr:to>
      <xdr:col>0</xdr:col>
      <xdr:colOff>1200149</xdr:colOff>
      <xdr:row>103</xdr:row>
      <xdr:rowOff>66675</xdr:rowOff>
    </xdr:to>
    <xdr:pic>
      <xdr:nvPicPr>
        <xdr:cNvPr id="11" name="Picture 10" descr="M8039.jpg">
          <a:extLst>
            <a:ext uri="{FF2B5EF4-FFF2-40B4-BE49-F238E27FC236}">
              <a16:creationId xmlns:a16="http://schemas.microsoft.com/office/drawing/2014/main" id="{5B123D2D-558F-4576-A90D-93657B37E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14336" y="11363325"/>
          <a:ext cx="785813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119</xdr:row>
      <xdr:rowOff>154218</xdr:rowOff>
    </xdr:from>
    <xdr:to>
      <xdr:col>0</xdr:col>
      <xdr:colOff>952500</xdr:colOff>
      <xdr:row>123</xdr:row>
      <xdr:rowOff>112395</xdr:rowOff>
    </xdr:to>
    <xdr:pic>
      <xdr:nvPicPr>
        <xdr:cNvPr id="12" name="Picture 11" descr="THRU WALL OUTLET.JPG">
          <a:extLst>
            <a:ext uri="{FF2B5EF4-FFF2-40B4-BE49-F238E27FC236}">
              <a16:creationId xmlns:a16="http://schemas.microsoft.com/office/drawing/2014/main" id="{8B182866-11F5-4F56-B8C8-61F0DF2372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/>
        <a:srcRect t="18409" b="16136"/>
        <a:stretch/>
      </xdr:blipFill>
      <xdr:spPr>
        <a:xfrm>
          <a:off x="76200" y="16565793"/>
          <a:ext cx="876300" cy="615402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104</xdr:row>
      <xdr:rowOff>28575</xdr:rowOff>
    </xdr:from>
    <xdr:to>
      <xdr:col>0</xdr:col>
      <xdr:colOff>742951</xdr:colOff>
      <xdr:row>109</xdr:row>
      <xdr:rowOff>135577</xdr:rowOff>
    </xdr:to>
    <xdr:pic>
      <xdr:nvPicPr>
        <xdr:cNvPr id="13" name="Picture 12" descr="M3810  SINGLE.JPG">
          <a:extLst>
            <a:ext uri="{FF2B5EF4-FFF2-40B4-BE49-F238E27FC236}">
              <a16:creationId xmlns:a16="http://schemas.microsoft.com/office/drawing/2014/main" id="{AE51027B-13B0-40F9-B906-97A29B5C0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95251" y="10687050"/>
          <a:ext cx="647700" cy="954727"/>
        </a:xfrm>
        <a:prstGeom prst="rect">
          <a:avLst/>
        </a:prstGeom>
      </xdr:spPr>
    </xdr:pic>
    <xdr:clientData/>
  </xdr:twoCellAnchor>
  <xdr:twoCellAnchor editAs="oneCell">
    <xdr:from>
      <xdr:col>0</xdr:col>
      <xdr:colOff>866777</xdr:colOff>
      <xdr:row>135</xdr:row>
      <xdr:rowOff>85725</xdr:rowOff>
    </xdr:from>
    <xdr:to>
      <xdr:col>0</xdr:col>
      <xdr:colOff>1438275</xdr:colOff>
      <xdr:row>140</xdr:row>
      <xdr:rowOff>133349</xdr:rowOff>
    </xdr:to>
    <xdr:pic>
      <xdr:nvPicPr>
        <xdr:cNvPr id="14" name="Picture 13" descr="STEP 2.JPG">
          <a:extLst>
            <a:ext uri="{FF2B5EF4-FFF2-40B4-BE49-F238E27FC236}">
              <a16:creationId xmlns:a16="http://schemas.microsoft.com/office/drawing/2014/main" id="{2EBC9BDB-E873-4505-80CB-15CB15B70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 rot="5400000">
          <a:off x="723901" y="19364326"/>
          <a:ext cx="857249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188120</xdr:colOff>
      <xdr:row>138</xdr:row>
      <xdr:rowOff>2380</xdr:rowOff>
    </xdr:from>
    <xdr:to>
      <xdr:col>0</xdr:col>
      <xdr:colOff>742950</xdr:colOff>
      <xdr:row>143</xdr:row>
      <xdr:rowOff>25001</xdr:rowOff>
    </xdr:to>
    <xdr:pic>
      <xdr:nvPicPr>
        <xdr:cNvPr id="15" name="Picture 14" descr="IMG_9924r64.jpg">
          <a:extLst>
            <a:ext uri="{FF2B5EF4-FFF2-40B4-BE49-F238E27FC236}">
              <a16:creationId xmlns:a16="http://schemas.microsoft.com/office/drawing/2014/main" id="{AC545AED-8B2A-471C-90BD-A6D0D3956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 rot="16200000">
          <a:off x="49412" y="20496013"/>
          <a:ext cx="832246" cy="554830"/>
        </a:xfrm>
        <a:prstGeom prst="rect">
          <a:avLst/>
        </a:prstGeom>
      </xdr:spPr>
    </xdr:pic>
    <xdr:clientData/>
  </xdr:twoCellAnchor>
  <xdr:twoCellAnchor editAs="oneCell">
    <xdr:from>
      <xdr:col>0</xdr:col>
      <xdr:colOff>828676</xdr:colOff>
      <xdr:row>104</xdr:row>
      <xdr:rowOff>76200</xdr:rowOff>
    </xdr:from>
    <xdr:to>
      <xdr:col>0</xdr:col>
      <xdr:colOff>1419226</xdr:colOff>
      <xdr:row>109</xdr:row>
      <xdr:rowOff>114300</xdr:rowOff>
    </xdr:to>
    <xdr:pic>
      <xdr:nvPicPr>
        <xdr:cNvPr id="18" name="Picture 17" descr="M7510 OUTLET.jpg">
          <a:extLst>
            <a:ext uri="{FF2B5EF4-FFF2-40B4-BE49-F238E27FC236}">
              <a16:creationId xmlns:a16="http://schemas.microsoft.com/office/drawing/2014/main" id="{7447B7FA-BC0A-41F7-95BF-D8FCF0F6E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828676" y="10734675"/>
          <a:ext cx="59055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828672</xdr:colOff>
      <xdr:row>43</xdr:row>
      <xdr:rowOff>95249</xdr:rowOff>
    </xdr:from>
    <xdr:to>
      <xdr:col>0</xdr:col>
      <xdr:colOff>1543047</xdr:colOff>
      <xdr:row>46</xdr:row>
      <xdr:rowOff>85724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433411C-949B-462A-A030-0AC385727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828672" y="6972299"/>
          <a:ext cx="714375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43</xdr:row>
      <xdr:rowOff>95250</xdr:rowOff>
    </xdr:from>
    <xdr:to>
      <xdr:col>0</xdr:col>
      <xdr:colOff>757237</xdr:colOff>
      <xdr:row>46</xdr:row>
      <xdr:rowOff>95250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6DA7F91F-5025-48CA-9BA2-3B1E65DD2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972300"/>
          <a:ext cx="728662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152399</xdr:rowOff>
    </xdr:from>
    <xdr:to>
      <xdr:col>0</xdr:col>
      <xdr:colOff>1528763</xdr:colOff>
      <xdr:row>15</xdr:row>
      <xdr:rowOff>3174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7D0C1A0-81C6-4F43-866B-C01194BAF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657349"/>
          <a:ext cx="1471613" cy="98107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50</xdr:row>
      <xdr:rowOff>161923</xdr:rowOff>
    </xdr:from>
    <xdr:to>
      <xdr:col>0</xdr:col>
      <xdr:colOff>847725</xdr:colOff>
      <xdr:row>54</xdr:row>
      <xdr:rowOff>3174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30DB4FC8-E769-4D16-AB92-D5E4CD370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029573"/>
          <a:ext cx="733425" cy="488951"/>
        </a:xfrm>
        <a:prstGeom prst="rect">
          <a:avLst/>
        </a:prstGeom>
      </xdr:spPr>
    </xdr:pic>
    <xdr:clientData/>
  </xdr:twoCellAnchor>
  <xdr:twoCellAnchor editAs="oneCell">
    <xdr:from>
      <xdr:col>0</xdr:col>
      <xdr:colOff>9526</xdr:colOff>
      <xdr:row>71</xdr:row>
      <xdr:rowOff>38101</xdr:rowOff>
    </xdr:from>
    <xdr:to>
      <xdr:col>0</xdr:col>
      <xdr:colOff>1171576</xdr:colOff>
      <xdr:row>75</xdr:row>
      <xdr:rowOff>146051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41E7A7FE-29EC-4560-8A70-CB7EC2C27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10734676"/>
          <a:ext cx="1162050" cy="7556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36</xdr:row>
      <xdr:rowOff>9525</xdr:rowOff>
    </xdr:from>
    <xdr:to>
      <xdr:col>0</xdr:col>
      <xdr:colOff>1295400</xdr:colOff>
      <xdr:row>39</xdr:row>
      <xdr:rowOff>133350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82A13A7-2AC4-483F-BA6E-78E80163D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6105525"/>
          <a:ext cx="9144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144</xdr:row>
      <xdr:rowOff>19049</xdr:rowOff>
    </xdr:from>
    <xdr:to>
      <xdr:col>0</xdr:col>
      <xdr:colOff>1381125</xdr:colOff>
      <xdr:row>148</xdr:row>
      <xdr:rowOff>107949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ABDD55F-6196-4058-B827-9BF333C00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1345524"/>
          <a:ext cx="1104900" cy="736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304800</xdr:colOff>
      <xdr:row>135</xdr:row>
      <xdr:rowOff>114300</xdr:rowOff>
    </xdr:to>
    <xdr:sp macro="" textlink="">
      <xdr:nvSpPr>
        <xdr:cNvPr id="1027" name="AutoShape 3" descr="Image result for o-ring">
          <a:extLst>
            <a:ext uri="{FF2B5EF4-FFF2-40B4-BE49-F238E27FC236}">
              <a16:creationId xmlns:a16="http://schemas.microsoft.com/office/drawing/2014/main" id="{F5BE5FD3-434C-4EA3-8FF8-6B975C01778D}"/>
            </a:ext>
          </a:extLst>
        </xdr:cNvPr>
        <xdr:cNvSpPr>
          <a:spLocks noChangeAspect="1" noChangeArrowheads="1"/>
        </xdr:cNvSpPr>
      </xdr:nvSpPr>
      <xdr:spPr bwMode="auto">
        <a:xfrm>
          <a:off x="0" y="1442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142875</xdr:colOff>
      <xdr:row>130</xdr:row>
      <xdr:rowOff>34925</xdr:rowOff>
    </xdr:from>
    <xdr:to>
      <xdr:col>0</xdr:col>
      <xdr:colOff>1466850</xdr:colOff>
      <xdr:row>135</xdr:row>
      <xdr:rowOff>41275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855828D7-50B3-4D1C-904E-0289BBBA6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8294350"/>
          <a:ext cx="1323975" cy="882650"/>
        </a:xfrm>
        <a:prstGeom prst="rect">
          <a:avLst/>
        </a:prstGeom>
      </xdr:spPr>
    </xdr:pic>
    <xdr:clientData/>
  </xdr:twoCellAnchor>
  <xdr:twoCellAnchor editAs="oneCell">
    <xdr:from>
      <xdr:col>0</xdr:col>
      <xdr:colOff>49529</xdr:colOff>
      <xdr:row>111</xdr:row>
      <xdr:rowOff>57149</xdr:rowOff>
    </xdr:from>
    <xdr:to>
      <xdr:col>0</xdr:col>
      <xdr:colOff>975716</xdr:colOff>
      <xdr:row>118</xdr:row>
      <xdr:rowOff>114300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50184AA-7B89-47AB-88FD-A90192F4DB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3" r="16921"/>
        <a:stretch/>
      </xdr:blipFill>
      <xdr:spPr>
        <a:xfrm>
          <a:off x="49529" y="15125699"/>
          <a:ext cx="926187" cy="121920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148</xdr:row>
      <xdr:rowOff>156210</xdr:rowOff>
    </xdr:from>
    <xdr:to>
      <xdr:col>0</xdr:col>
      <xdr:colOff>1363318</xdr:colOff>
      <xdr:row>152</xdr:row>
      <xdr:rowOff>66675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CD526A4A-C32B-415B-B21B-8B3C8C0795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198" b="12070"/>
        <a:stretch/>
      </xdr:blipFill>
      <xdr:spPr>
        <a:xfrm>
          <a:off x="28575" y="22130385"/>
          <a:ext cx="1334743" cy="558165"/>
        </a:xfrm>
        <a:prstGeom prst="rect">
          <a:avLst/>
        </a:prstGeom>
      </xdr:spPr>
    </xdr:pic>
    <xdr:clientData/>
  </xdr:twoCellAnchor>
  <xdr:twoCellAnchor editAs="oneCell">
    <xdr:from>
      <xdr:col>0</xdr:col>
      <xdr:colOff>729614</xdr:colOff>
      <xdr:row>111</xdr:row>
      <xdr:rowOff>28575</xdr:rowOff>
    </xdr:from>
    <xdr:to>
      <xdr:col>1</xdr:col>
      <xdr:colOff>51857</xdr:colOff>
      <xdr:row>117</xdr:row>
      <xdr:rowOff>140969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1787F6AA-0DDF-49E7-B0BA-61CFBE07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06" r="20626" b="-465"/>
        <a:stretch/>
      </xdr:blipFill>
      <xdr:spPr>
        <a:xfrm>
          <a:off x="729614" y="15097125"/>
          <a:ext cx="865293" cy="1112519"/>
        </a:xfrm>
        <a:prstGeom prst="rect">
          <a:avLst/>
        </a:prstGeom>
      </xdr:spPr>
    </xdr:pic>
    <xdr:clientData/>
  </xdr:twoCellAnchor>
  <xdr:twoCellAnchor editAs="oneCell">
    <xdr:from>
      <xdr:col>0</xdr:col>
      <xdr:colOff>883163</xdr:colOff>
      <xdr:row>118</xdr:row>
      <xdr:rowOff>38100</xdr:rowOff>
    </xdr:from>
    <xdr:to>
      <xdr:col>0</xdr:col>
      <xdr:colOff>1504950</xdr:colOff>
      <xdr:row>122</xdr:row>
      <xdr:rowOff>107678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9DB782DE-FEA9-4C77-A9CE-CFB2FD1E0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163" y="16278225"/>
          <a:ext cx="621787" cy="736328"/>
        </a:xfrm>
        <a:prstGeom prst="rect">
          <a:avLst/>
        </a:prstGeom>
      </xdr:spPr>
    </xdr:pic>
    <xdr:clientData/>
  </xdr:twoCellAnchor>
  <xdr:twoCellAnchor editAs="oneCell">
    <xdr:from>
      <xdr:col>0</xdr:col>
      <xdr:colOff>218814</xdr:colOff>
      <xdr:row>152</xdr:row>
      <xdr:rowOff>93618</xdr:rowOff>
    </xdr:from>
    <xdr:to>
      <xdr:col>0</xdr:col>
      <xdr:colOff>1238249</xdr:colOff>
      <xdr:row>156</xdr:row>
      <xdr:rowOff>139065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E0E20D79-A93E-4271-B103-5E5A6AE9B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14" y="22715493"/>
          <a:ext cx="1019435" cy="69314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75</xdr:row>
      <xdr:rowOff>9525</xdr:rowOff>
    </xdr:from>
    <xdr:to>
      <xdr:col>1</xdr:col>
      <xdr:colOff>0</xdr:colOff>
      <xdr:row>78</xdr:row>
      <xdr:rowOff>149225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7C56844-F347-4DA8-B585-E02EE1779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1353800"/>
          <a:ext cx="962025" cy="635000"/>
        </a:xfrm>
        <a:prstGeom prst="ellipse">
          <a:avLst/>
        </a:prstGeom>
      </xdr:spPr>
    </xdr:pic>
    <xdr:clientData/>
  </xdr:twoCellAnchor>
  <xdr:twoCellAnchor editAs="oneCell">
    <xdr:from>
      <xdr:col>0</xdr:col>
      <xdr:colOff>76200</xdr:colOff>
      <xdr:row>16</xdr:row>
      <xdr:rowOff>95250</xdr:rowOff>
    </xdr:from>
    <xdr:to>
      <xdr:col>0</xdr:col>
      <xdr:colOff>1533524</xdr:colOff>
      <xdr:row>22</xdr:row>
      <xdr:rowOff>85724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8FE9835-B1AB-4057-B43B-029077C41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905125"/>
          <a:ext cx="1457324" cy="971549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55</xdr:row>
      <xdr:rowOff>95251</xdr:rowOff>
    </xdr:from>
    <xdr:to>
      <xdr:col>0</xdr:col>
      <xdr:colOff>1085850</xdr:colOff>
      <xdr:row>59</xdr:row>
      <xdr:rowOff>140057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643F8D36-8575-4AB0-A4CD-90F145607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9220201"/>
          <a:ext cx="714375" cy="692506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80</xdr:row>
      <xdr:rowOff>38100</xdr:rowOff>
    </xdr:from>
    <xdr:to>
      <xdr:col>0</xdr:col>
      <xdr:colOff>1485900</xdr:colOff>
      <xdr:row>85</xdr:row>
      <xdr:rowOff>85390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F7CB67DA-D666-4E6D-A92D-CC3D05330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3268325"/>
          <a:ext cx="1285875" cy="85691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304801</xdr:colOff>
      <xdr:row>94</xdr:row>
      <xdr:rowOff>57150</xdr:rowOff>
    </xdr:from>
    <xdr:to>
      <xdr:col>0</xdr:col>
      <xdr:colOff>1019175</xdr:colOff>
      <xdr:row>99</xdr:row>
      <xdr:rowOff>95524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C5B87236-5C47-4567-B80B-F09BD4BF6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5601950"/>
          <a:ext cx="714374" cy="847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7"/>
  <sheetViews>
    <sheetView tabSelected="1" showWhiteSpace="0" zoomScaleNormal="100" workbookViewId="0">
      <selection activeCell="H3" sqref="H3"/>
    </sheetView>
  </sheetViews>
  <sheetFormatPr defaultColWidth="9.140625" defaultRowHeight="12.75" x14ac:dyDescent="0.2"/>
  <cols>
    <col min="1" max="1" width="23.140625" style="4" customWidth="1"/>
    <col min="2" max="2" width="12.5703125" style="4" customWidth="1"/>
    <col min="3" max="3" width="9.28515625" style="1" customWidth="1"/>
    <col min="4" max="4" width="8" style="173" customWidth="1"/>
    <col min="5" max="5" width="5.42578125" style="2" customWidth="1"/>
    <col min="6" max="6" width="9" style="1" customWidth="1"/>
    <col min="7" max="7" width="7" style="3" customWidth="1"/>
    <col min="8" max="8" width="59.140625" style="4" customWidth="1"/>
    <col min="9" max="9" width="20.5703125" style="4" hidden="1" customWidth="1"/>
    <col min="10" max="10" width="16.28515625" style="4" hidden="1" customWidth="1"/>
    <col min="11" max="11" width="22.5703125" style="4" hidden="1" customWidth="1"/>
    <col min="12" max="12" width="9.140625" style="4" hidden="1" customWidth="1"/>
    <col min="13" max="14" width="9.140625" style="4" customWidth="1"/>
    <col min="15" max="16384" width="9.140625" style="4"/>
  </cols>
  <sheetData>
    <row r="1" spans="1:11" s="109" customFormat="1" ht="12" x14ac:dyDescent="0.2">
      <c r="A1" s="109" t="s">
        <v>156</v>
      </c>
      <c r="B1" s="152"/>
      <c r="C1" s="110"/>
      <c r="D1" s="169"/>
      <c r="E1" s="153"/>
      <c r="F1" s="154" t="s">
        <v>224</v>
      </c>
      <c r="G1" s="111"/>
      <c r="H1" s="120" t="s">
        <v>231</v>
      </c>
    </row>
    <row r="2" spans="1:11" s="109" customFormat="1" ht="12" x14ac:dyDescent="0.2">
      <c r="A2" s="155" t="s">
        <v>199</v>
      </c>
      <c r="B2" s="156"/>
      <c r="C2" s="112"/>
      <c r="D2" s="169"/>
      <c r="F2" s="113"/>
      <c r="G2" s="114" t="s">
        <v>200</v>
      </c>
      <c r="H2" s="209">
        <v>43852</v>
      </c>
    </row>
    <row r="3" spans="1:11" s="109" customFormat="1" ht="12" x14ac:dyDescent="0.2">
      <c r="A3" s="109" t="s">
        <v>157</v>
      </c>
      <c r="B3" s="157"/>
      <c r="C3" s="116"/>
      <c r="D3" s="174"/>
      <c r="E3" s="117" t="s">
        <v>0</v>
      </c>
      <c r="F3" s="186" t="s">
        <v>225</v>
      </c>
      <c r="G3" s="158"/>
      <c r="H3" s="208"/>
      <c r="I3" s="118" t="s">
        <v>1</v>
      </c>
      <c r="J3" s="115"/>
    </row>
    <row r="4" spans="1:11" s="109" customFormat="1" thickBot="1" x14ac:dyDescent="0.25">
      <c r="A4" s="109" t="s">
        <v>158</v>
      </c>
      <c r="B4" s="159"/>
      <c r="C4" s="119" t="s">
        <v>226</v>
      </c>
      <c r="D4" s="175" t="s">
        <v>227</v>
      </c>
      <c r="E4" s="119" t="s">
        <v>2</v>
      </c>
      <c r="F4" s="160" t="s">
        <v>228</v>
      </c>
      <c r="G4" s="161"/>
      <c r="H4" s="162">
        <v>0.5</v>
      </c>
      <c r="I4" s="118" t="s">
        <v>3</v>
      </c>
      <c r="J4" s="115"/>
    </row>
    <row r="5" spans="1:11" s="163" customFormat="1" ht="12" thickBot="1" x14ac:dyDescent="0.25">
      <c r="B5" s="164" t="s">
        <v>4</v>
      </c>
      <c r="C5" s="165" t="s">
        <v>155</v>
      </c>
      <c r="D5" s="176" t="s">
        <v>229</v>
      </c>
      <c r="E5" s="166" t="s">
        <v>5</v>
      </c>
      <c r="F5" s="167" t="s">
        <v>6</v>
      </c>
      <c r="G5" s="164" t="s">
        <v>7</v>
      </c>
      <c r="H5" s="164" t="s">
        <v>153</v>
      </c>
      <c r="I5" s="168" t="s">
        <v>8</v>
      </c>
      <c r="J5" s="168" t="s">
        <v>6</v>
      </c>
      <c r="K5" s="163" t="s">
        <v>230</v>
      </c>
    </row>
    <row r="6" spans="1:11" ht="15.75" thickBot="1" x14ac:dyDescent="0.3">
      <c r="A6" s="9" t="s">
        <v>9</v>
      </c>
      <c r="B6" s="32" t="s">
        <v>10</v>
      </c>
      <c r="C6" s="40">
        <v>219.99</v>
      </c>
      <c r="D6" s="177">
        <f>ROUND(C6*$H$4,2)</f>
        <v>110</v>
      </c>
      <c r="E6" s="188"/>
      <c r="F6" s="33">
        <f>E6*D6</f>
        <v>0</v>
      </c>
      <c r="G6" s="34" t="s">
        <v>11</v>
      </c>
      <c r="H6" s="53" t="s">
        <v>12</v>
      </c>
      <c r="I6" s="51">
        <v>17</v>
      </c>
      <c r="J6" s="59">
        <f>I6*E6</f>
        <v>0</v>
      </c>
      <c r="K6" s="185">
        <f>E6*C6</f>
        <v>0</v>
      </c>
    </row>
    <row r="7" spans="1:11" ht="15.75" thickBot="1" x14ac:dyDescent="0.3">
      <c r="A7" s="9" t="s">
        <v>13</v>
      </c>
      <c r="B7" s="10" t="s">
        <v>14</v>
      </c>
      <c r="C7" s="5">
        <v>269.99</v>
      </c>
      <c r="D7" s="178">
        <f t="shared" ref="D7:D40" si="0">ROUND(C7*$H$4,2)</f>
        <v>135</v>
      </c>
      <c r="E7" s="189"/>
      <c r="F7" s="7">
        <f t="shared" ref="F7:F16" si="1">E7*D7</f>
        <v>0</v>
      </c>
      <c r="G7" s="8" t="s">
        <v>15</v>
      </c>
      <c r="H7" s="54" t="s">
        <v>16</v>
      </c>
      <c r="I7" s="52">
        <v>25</v>
      </c>
      <c r="J7" s="60">
        <f t="shared" ref="J7:J70" si="2">I7*E7</f>
        <v>0</v>
      </c>
      <c r="K7" s="185">
        <f t="shared" ref="K7:K70" si="3">E7*C7</f>
        <v>0</v>
      </c>
    </row>
    <row r="8" spans="1:11" ht="15.75" thickBot="1" x14ac:dyDescent="0.3">
      <c r="A8" s="9" t="s">
        <v>17</v>
      </c>
      <c r="B8" s="10" t="s">
        <v>18</v>
      </c>
      <c r="C8" s="5">
        <v>599.99</v>
      </c>
      <c r="D8" s="178">
        <f t="shared" si="0"/>
        <v>300</v>
      </c>
      <c r="E8" s="189"/>
      <c r="F8" s="7">
        <f t="shared" si="1"/>
        <v>0</v>
      </c>
      <c r="G8" s="8" t="s">
        <v>15</v>
      </c>
      <c r="H8" s="54" t="s">
        <v>16</v>
      </c>
      <c r="I8" s="52">
        <v>55</v>
      </c>
      <c r="J8" s="60">
        <f t="shared" si="2"/>
        <v>0</v>
      </c>
      <c r="K8" s="185">
        <f t="shared" si="3"/>
        <v>0</v>
      </c>
    </row>
    <row r="9" spans="1:11" x14ac:dyDescent="0.2">
      <c r="A9" s="11"/>
      <c r="B9" s="10" t="s">
        <v>19</v>
      </c>
      <c r="C9" s="12">
        <v>84.99</v>
      </c>
      <c r="D9" s="178">
        <f t="shared" si="0"/>
        <v>42.5</v>
      </c>
      <c r="E9" s="190"/>
      <c r="F9" s="7">
        <f t="shared" si="1"/>
        <v>0</v>
      </c>
      <c r="G9" s="8" t="s">
        <v>11</v>
      </c>
      <c r="H9" s="54" t="s">
        <v>162</v>
      </c>
      <c r="I9" s="52">
        <v>11</v>
      </c>
      <c r="J9" s="60">
        <f t="shared" si="2"/>
        <v>0</v>
      </c>
      <c r="K9" s="185">
        <f t="shared" si="3"/>
        <v>0</v>
      </c>
    </row>
    <row r="10" spans="1:11" x14ac:dyDescent="0.2">
      <c r="A10" s="13"/>
      <c r="B10" s="10" t="s">
        <v>20</v>
      </c>
      <c r="C10" s="12">
        <v>239.99</v>
      </c>
      <c r="D10" s="178">
        <f t="shared" si="0"/>
        <v>120</v>
      </c>
      <c r="E10" s="189"/>
      <c r="F10" s="7">
        <f t="shared" si="1"/>
        <v>0</v>
      </c>
      <c r="G10" s="8" t="s">
        <v>11</v>
      </c>
      <c r="H10" s="54" t="s">
        <v>163</v>
      </c>
      <c r="I10" s="52">
        <v>24</v>
      </c>
      <c r="J10" s="60">
        <f t="shared" si="2"/>
        <v>0</v>
      </c>
      <c r="K10" s="185">
        <f t="shared" si="3"/>
        <v>0</v>
      </c>
    </row>
    <row r="11" spans="1:11" x14ac:dyDescent="0.2">
      <c r="A11" s="13"/>
      <c r="B11" s="10" t="s">
        <v>21</v>
      </c>
      <c r="C11" s="12">
        <v>174.99</v>
      </c>
      <c r="D11" s="178">
        <f t="shared" si="0"/>
        <v>87.5</v>
      </c>
      <c r="E11" s="190"/>
      <c r="F11" s="7">
        <f t="shared" si="1"/>
        <v>0</v>
      </c>
      <c r="G11" s="8" t="s">
        <v>15</v>
      </c>
      <c r="H11" s="54" t="s">
        <v>164</v>
      </c>
      <c r="I11" s="52">
        <v>20</v>
      </c>
      <c r="J11" s="60">
        <f t="shared" si="2"/>
        <v>0</v>
      </c>
      <c r="K11" s="185">
        <f t="shared" si="3"/>
        <v>0</v>
      </c>
    </row>
    <row r="12" spans="1:11" x14ac:dyDescent="0.2">
      <c r="A12" s="13"/>
      <c r="B12" s="10" t="s">
        <v>22</v>
      </c>
      <c r="C12" s="12">
        <v>439.99</v>
      </c>
      <c r="D12" s="178">
        <f t="shared" si="0"/>
        <v>220</v>
      </c>
      <c r="E12" s="189"/>
      <c r="F12" s="7">
        <f t="shared" si="1"/>
        <v>0</v>
      </c>
      <c r="G12" s="8" t="s">
        <v>15</v>
      </c>
      <c r="H12" s="54" t="s">
        <v>165</v>
      </c>
      <c r="I12" s="52">
        <v>50</v>
      </c>
      <c r="J12" s="60">
        <f t="shared" si="2"/>
        <v>0</v>
      </c>
      <c r="K12" s="185">
        <f t="shared" si="3"/>
        <v>0</v>
      </c>
    </row>
    <row r="13" spans="1:11" x14ac:dyDescent="0.2">
      <c r="A13" s="13"/>
      <c r="B13" s="10" t="s">
        <v>23</v>
      </c>
      <c r="C13" s="12">
        <v>229.99</v>
      </c>
      <c r="D13" s="178">
        <f t="shared" si="0"/>
        <v>115</v>
      </c>
      <c r="E13" s="190"/>
      <c r="F13" s="7">
        <f t="shared" si="1"/>
        <v>0</v>
      </c>
      <c r="G13" s="8" t="s">
        <v>24</v>
      </c>
      <c r="H13" s="54" t="s">
        <v>166</v>
      </c>
      <c r="I13" s="52">
        <v>30</v>
      </c>
      <c r="J13" s="60">
        <f t="shared" si="2"/>
        <v>0</v>
      </c>
      <c r="K13" s="185">
        <f t="shared" si="3"/>
        <v>0</v>
      </c>
    </row>
    <row r="14" spans="1:11" x14ac:dyDescent="0.2">
      <c r="A14" s="13"/>
      <c r="B14" s="10" t="s">
        <v>25</v>
      </c>
      <c r="C14" s="12">
        <v>599.99</v>
      </c>
      <c r="D14" s="178">
        <f t="shared" si="0"/>
        <v>300</v>
      </c>
      <c r="E14" s="189"/>
      <c r="F14" s="7">
        <f t="shared" si="1"/>
        <v>0</v>
      </c>
      <c r="G14" s="8" t="s">
        <v>24</v>
      </c>
      <c r="H14" s="54" t="s">
        <v>167</v>
      </c>
      <c r="I14" s="65">
        <v>80</v>
      </c>
      <c r="J14" s="66">
        <f t="shared" si="2"/>
        <v>0</v>
      </c>
      <c r="K14" s="185">
        <f t="shared" si="3"/>
        <v>0</v>
      </c>
    </row>
    <row r="15" spans="1:11" x14ac:dyDescent="0.2">
      <c r="A15" s="13"/>
      <c r="B15" s="41" t="s">
        <v>151</v>
      </c>
      <c r="C15" s="29">
        <v>499.99</v>
      </c>
      <c r="D15" s="179">
        <f t="shared" si="0"/>
        <v>250</v>
      </c>
      <c r="E15" s="191"/>
      <c r="F15" s="20">
        <f t="shared" si="1"/>
        <v>0</v>
      </c>
      <c r="G15" s="21" t="s">
        <v>27</v>
      </c>
      <c r="H15" s="64" t="s">
        <v>197</v>
      </c>
      <c r="I15" s="52">
        <v>83</v>
      </c>
      <c r="J15" s="60">
        <f t="shared" si="2"/>
        <v>0</v>
      </c>
      <c r="K15" s="185">
        <f t="shared" si="3"/>
        <v>0</v>
      </c>
    </row>
    <row r="16" spans="1:11" ht="13.5" thickBot="1" x14ac:dyDescent="0.25">
      <c r="A16" s="13"/>
      <c r="B16" s="19" t="s">
        <v>26</v>
      </c>
      <c r="C16" s="20">
        <v>979.99</v>
      </c>
      <c r="D16" s="179">
        <f t="shared" si="0"/>
        <v>490</v>
      </c>
      <c r="E16" s="191"/>
      <c r="F16" s="20">
        <f t="shared" si="1"/>
        <v>0</v>
      </c>
      <c r="G16" s="21" t="s">
        <v>27</v>
      </c>
      <c r="H16" s="64" t="s">
        <v>198</v>
      </c>
      <c r="I16" s="63">
        <v>200</v>
      </c>
      <c r="J16" s="62">
        <f t="shared" si="2"/>
        <v>0</v>
      </c>
      <c r="K16" s="185">
        <f t="shared" si="3"/>
        <v>0</v>
      </c>
    </row>
    <row r="17" spans="1:11" ht="13.5" thickBot="1" x14ac:dyDescent="0.25">
      <c r="A17" s="11"/>
      <c r="B17" s="230" t="s">
        <v>188</v>
      </c>
      <c r="C17" s="231"/>
      <c r="D17" s="231"/>
      <c r="E17" s="231"/>
      <c r="F17" s="231"/>
      <c r="G17" s="231"/>
      <c r="H17" s="232"/>
      <c r="K17" s="185">
        <f t="shared" si="3"/>
        <v>0</v>
      </c>
    </row>
    <row r="18" spans="1:11" x14ac:dyDescent="0.2">
      <c r="A18" s="13"/>
      <c r="B18" s="32" t="s">
        <v>176</v>
      </c>
      <c r="C18" s="33">
        <v>89.37</v>
      </c>
      <c r="D18" s="177">
        <f t="shared" si="0"/>
        <v>44.69</v>
      </c>
      <c r="E18" s="192"/>
      <c r="F18" s="33">
        <f t="shared" ref="F18:F23" si="4">E18*D18</f>
        <v>0</v>
      </c>
      <c r="G18" s="34" t="s">
        <v>11</v>
      </c>
      <c r="H18" s="53" t="s">
        <v>187</v>
      </c>
      <c r="I18" s="52">
        <v>11</v>
      </c>
      <c r="J18" s="60">
        <f t="shared" si="2"/>
        <v>0</v>
      </c>
      <c r="K18" s="185">
        <f t="shared" si="3"/>
        <v>0</v>
      </c>
    </row>
    <row r="19" spans="1:11" x14ac:dyDescent="0.2">
      <c r="A19" s="13"/>
      <c r="B19" s="10" t="s">
        <v>177</v>
      </c>
      <c r="C19" s="12">
        <v>250.69</v>
      </c>
      <c r="D19" s="178">
        <f t="shared" si="0"/>
        <v>125.35</v>
      </c>
      <c r="E19" s="189"/>
      <c r="F19" s="7">
        <f t="shared" si="4"/>
        <v>0</v>
      </c>
      <c r="G19" s="8" t="s">
        <v>11</v>
      </c>
      <c r="H19" s="54" t="s">
        <v>186</v>
      </c>
      <c r="I19" s="52">
        <v>24</v>
      </c>
      <c r="J19" s="60">
        <f t="shared" si="2"/>
        <v>0</v>
      </c>
      <c r="K19" s="185">
        <f t="shared" si="3"/>
        <v>0</v>
      </c>
    </row>
    <row r="20" spans="1:11" x14ac:dyDescent="0.2">
      <c r="A20" s="13"/>
      <c r="B20" s="10" t="s">
        <v>178</v>
      </c>
      <c r="C20" s="12">
        <v>178.75</v>
      </c>
      <c r="D20" s="178">
        <f t="shared" si="0"/>
        <v>89.38</v>
      </c>
      <c r="E20" s="190"/>
      <c r="F20" s="7">
        <f t="shared" si="4"/>
        <v>0</v>
      </c>
      <c r="G20" s="8" t="s">
        <v>15</v>
      </c>
      <c r="H20" s="54" t="s">
        <v>185</v>
      </c>
      <c r="I20" s="52">
        <v>20</v>
      </c>
      <c r="J20" s="60">
        <f t="shared" si="2"/>
        <v>0</v>
      </c>
      <c r="K20" s="185">
        <f t="shared" si="3"/>
        <v>0</v>
      </c>
    </row>
    <row r="21" spans="1:11" x14ac:dyDescent="0.2">
      <c r="A21" s="13"/>
      <c r="B21" s="10" t="s">
        <v>179</v>
      </c>
      <c r="C21" s="12">
        <v>468.69</v>
      </c>
      <c r="D21" s="178">
        <f t="shared" si="0"/>
        <v>234.35</v>
      </c>
      <c r="E21" s="189"/>
      <c r="F21" s="7">
        <f t="shared" si="4"/>
        <v>0</v>
      </c>
      <c r="G21" s="8" t="s">
        <v>15</v>
      </c>
      <c r="H21" s="54" t="s">
        <v>182</v>
      </c>
      <c r="I21" s="52">
        <v>50</v>
      </c>
      <c r="J21" s="60">
        <f t="shared" si="2"/>
        <v>0</v>
      </c>
      <c r="K21" s="185">
        <f t="shared" si="3"/>
        <v>0</v>
      </c>
    </row>
    <row r="22" spans="1:11" x14ac:dyDescent="0.2">
      <c r="A22" s="13"/>
      <c r="B22" s="10" t="s">
        <v>180</v>
      </c>
      <c r="C22" s="12">
        <v>239.79</v>
      </c>
      <c r="D22" s="178">
        <f t="shared" si="0"/>
        <v>119.9</v>
      </c>
      <c r="E22" s="190"/>
      <c r="F22" s="7">
        <f t="shared" si="4"/>
        <v>0</v>
      </c>
      <c r="G22" s="8" t="s">
        <v>24</v>
      </c>
      <c r="H22" s="54" t="s">
        <v>184</v>
      </c>
      <c r="I22" s="52">
        <v>30</v>
      </c>
      <c r="J22" s="60">
        <f t="shared" si="2"/>
        <v>0</v>
      </c>
      <c r="K22" s="185">
        <f t="shared" si="3"/>
        <v>0</v>
      </c>
    </row>
    <row r="23" spans="1:11" ht="13.5" thickBot="1" x14ac:dyDescent="0.25">
      <c r="A23" s="14"/>
      <c r="B23" s="25" t="s">
        <v>181</v>
      </c>
      <c r="C23" s="26">
        <v>621.29</v>
      </c>
      <c r="D23" s="180">
        <f t="shared" si="0"/>
        <v>310.64999999999998</v>
      </c>
      <c r="E23" s="193"/>
      <c r="F23" s="27">
        <f t="shared" si="4"/>
        <v>0</v>
      </c>
      <c r="G23" s="28" t="s">
        <v>24</v>
      </c>
      <c r="H23" s="55" t="s">
        <v>183</v>
      </c>
      <c r="I23" s="65">
        <v>80</v>
      </c>
      <c r="J23" s="66">
        <f t="shared" si="2"/>
        <v>0</v>
      </c>
      <c r="K23" s="185">
        <f t="shared" si="3"/>
        <v>0</v>
      </c>
    </row>
    <row r="24" spans="1:11" ht="13.5" thickBot="1" x14ac:dyDescent="0.25">
      <c r="A24" s="13"/>
      <c r="B24" s="230" t="s">
        <v>189</v>
      </c>
      <c r="C24" s="231"/>
      <c r="D24" s="231"/>
      <c r="E24" s="231"/>
      <c r="F24" s="231"/>
      <c r="G24" s="231"/>
      <c r="H24" s="232"/>
      <c r="I24" s="65"/>
      <c r="J24" s="66">
        <f t="shared" si="2"/>
        <v>0</v>
      </c>
      <c r="K24" s="185">
        <f t="shared" si="3"/>
        <v>0</v>
      </c>
    </row>
    <row r="25" spans="1:11" x14ac:dyDescent="0.2">
      <c r="A25" s="13"/>
      <c r="B25" s="61" t="s">
        <v>28</v>
      </c>
      <c r="C25" s="33">
        <v>10.89</v>
      </c>
      <c r="D25" s="177">
        <f t="shared" si="0"/>
        <v>5.45</v>
      </c>
      <c r="E25" s="188"/>
      <c r="F25" s="33">
        <f t="shared" ref="F25:F31" si="5">E25*D25</f>
        <v>0</v>
      </c>
      <c r="G25" s="34" t="s">
        <v>11</v>
      </c>
      <c r="H25" s="73" t="s">
        <v>29</v>
      </c>
      <c r="I25" s="65">
        <v>0.125</v>
      </c>
      <c r="J25" s="66">
        <f t="shared" si="2"/>
        <v>0</v>
      </c>
      <c r="K25" s="185">
        <f t="shared" si="3"/>
        <v>0</v>
      </c>
    </row>
    <row r="26" spans="1:11" x14ac:dyDescent="0.2">
      <c r="A26" s="13"/>
      <c r="B26" s="38" t="s">
        <v>30</v>
      </c>
      <c r="C26" s="7">
        <v>17.430000000000003</v>
      </c>
      <c r="D26" s="178">
        <f t="shared" si="0"/>
        <v>8.7200000000000006</v>
      </c>
      <c r="E26" s="189"/>
      <c r="F26" s="7">
        <f t="shared" si="5"/>
        <v>0</v>
      </c>
      <c r="G26" s="8" t="s">
        <v>15</v>
      </c>
      <c r="H26" s="48" t="s">
        <v>31</v>
      </c>
      <c r="I26" s="52">
        <v>0.1875</v>
      </c>
      <c r="J26" s="60">
        <f t="shared" si="2"/>
        <v>0</v>
      </c>
      <c r="K26" s="185">
        <f t="shared" si="3"/>
        <v>0</v>
      </c>
    </row>
    <row r="27" spans="1:11" x14ac:dyDescent="0.2">
      <c r="A27" s="13"/>
      <c r="B27" s="38" t="s">
        <v>32</v>
      </c>
      <c r="C27" s="7">
        <v>18.520000000000003</v>
      </c>
      <c r="D27" s="178">
        <f t="shared" si="0"/>
        <v>9.26</v>
      </c>
      <c r="E27" s="189"/>
      <c r="F27" s="7">
        <f t="shared" si="5"/>
        <v>0</v>
      </c>
      <c r="G27" s="8" t="s">
        <v>24</v>
      </c>
      <c r="H27" s="48" t="s">
        <v>31</v>
      </c>
      <c r="I27" s="52">
        <v>0.1875</v>
      </c>
      <c r="J27" s="60">
        <f t="shared" si="2"/>
        <v>0</v>
      </c>
      <c r="K27" s="185">
        <f t="shared" si="3"/>
        <v>0</v>
      </c>
    </row>
    <row r="28" spans="1:11" x14ac:dyDescent="0.2">
      <c r="A28" s="13"/>
      <c r="B28" s="38" t="s">
        <v>171</v>
      </c>
      <c r="C28" s="7">
        <v>2.2799999999999998</v>
      </c>
      <c r="D28" s="178">
        <f t="shared" si="0"/>
        <v>1.1399999999999999</v>
      </c>
      <c r="E28" s="189"/>
      <c r="F28" s="7">
        <f t="shared" si="5"/>
        <v>0</v>
      </c>
      <c r="G28" s="8" t="s">
        <v>11</v>
      </c>
      <c r="H28" s="48" t="s">
        <v>175</v>
      </c>
      <c r="I28" s="65">
        <v>0.125</v>
      </c>
      <c r="J28" s="66">
        <f t="shared" si="2"/>
        <v>0</v>
      </c>
      <c r="K28" s="185">
        <f t="shared" si="3"/>
        <v>0</v>
      </c>
    </row>
    <row r="29" spans="1:11" x14ac:dyDescent="0.2">
      <c r="A29" s="13"/>
      <c r="B29" s="38" t="s">
        <v>172</v>
      </c>
      <c r="C29" s="7">
        <v>2.7199999999999998</v>
      </c>
      <c r="D29" s="178">
        <f t="shared" si="0"/>
        <v>1.36</v>
      </c>
      <c r="E29" s="189"/>
      <c r="F29" s="7">
        <f t="shared" si="5"/>
        <v>0</v>
      </c>
      <c r="G29" s="8" t="s">
        <v>15</v>
      </c>
      <c r="H29" s="48" t="s">
        <v>175</v>
      </c>
      <c r="I29" s="52">
        <v>0.1875</v>
      </c>
      <c r="J29" s="60">
        <f t="shared" si="2"/>
        <v>0</v>
      </c>
      <c r="K29" s="185">
        <f t="shared" si="3"/>
        <v>0</v>
      </c>
    </row>
    <row r="30" spans="1:11" x14ac:dyDescent="0.2">
      <c r="A30" s="13"/>
      <c r="B30" s="38" t="s">
        <v>173</v>
      </c>
      <c r="C30" s="7">
        <v>2.6599999999999997</v>
      </c>
      <c r="D30" s="178">
        <f t="shared" si="0"/>
        <v>1.33</v>
      </c>
      <c r="E30" s="189"/>
      <c r="F30" s="7">
        <f t="shared" si="5"/>
        <v>0</v>
      </c>
      <c r="G30" s="8" t="s">
        <v>24</v>
      </c>
      <c r="H30" s="48" t="s">
        <v>175</v>
      </c>
      <c r="I30" s="52">
        <v>0.21</v>
      </c>
      <c r="J30" s="60">
        <f t="shared" si="2"/>
        <v>0</v>
      </c>
      <c r="K30" s="185">
        <f t="shared" si="3"/>
        <v>0</v>
      </c>
    </row>
    <row r="31" spans="1:11" ht="13.5" thickBot="1" x14ac:dyDescent="0.25">
      <c r="A31" s="14"/>
      <c r="B31" s="30" t="s">
        <v>174</v>
      </c>
      <c r="C31" s="27">
        <v>3.98</v>
      </c>
      <c r="D31" s="180">
        <f t="shared" si="0"/>
        <v>1.99</v>
      </c>
      <c r="E31" s="193"/>
      <c r="F31" s="27">
        <f t="shared" si="5"/>
        <v>0</v>
      </c>
      <c r="G31" s="28" t="s">
        <v>27</v>
      </c>
      <c r="H31" s="49" t="s">
        <v>175</v>
      </c>
      <c r="I31" s="52">
        <v>0.6</v>
      </c>
      <c r="J31" s="60">
        <f t="shared" si="2"/>
        <v>0</v>
      </c>
      <c r="K31" s="185">
        <f t="shared" si="3"/>
        <v>0</v>
      </c>
    </row>
    <row r="32" spans="1:11" x14ac:dyDescent="0.2">
      <c r="A32" s="57"/>
      <c r="B32" s="236" t="s">
        <v>190</v>
      </c>
      <c r="C32" s="237"/>
      <c r="D32" s="237"/>
      <c r="E32" s="237"/>
      <c r="F32" s="237"/>
      <c r="G32" s="237"/>
      <c r="H32" s="238"/>
      <c r="I32" s="94"/>
      <c r="J32" s="92"/>
      <c r="K32" s="185">
        <f t="shared" si="3"/>
        <v>0</v>
      </c>
    </row>
    <row r="33" spans="1:11" x14ac:dyDescent="0.2">
      <c r="A33" s="35"/>
      <c r="B33" s="38" t="s">
        <v>33</v>
      </c>
      <c r="C33" s="7">
        <v>9.7999999999999989</v>
      </c>
      <c r="D33" s="178">
        <f t="shared" si="0"/>
        <v>4.9000000000000004</v>
      </c>
      <c r="E33" s="189"/>
      <c r="F33" s="7">
        <f t="shared" ref="F33:F40" si="6">E33*D33</f>
        <v>0</v>
      </c>
      <c r="G33" s="8" t="s">
        <v>11</v>
      </c>
      <c r="H33" s="48" t="s">
        <v>34</v>
      </c>
      <c r="I33" s="79">
        <v>0.25</v>
      </c>
      <c r="J33" s="60">
        <f t="shared" si="2"/>
        <v>0</v>
      </c>
      <c r="K33" s="185">
        <f t="shared" si="3"/>
        <v>0</v>
      </c>
    </row>
    <row r="34" spans="1:11" x14ac:dyDescent="0.2">
      <c r="A34" s="35"/>
      <c r="B34" s="38" t="s">
        <v>35</v>
      </c>
      <c r="C34" s="7">
        <v>19.07</v>
      </c>
      <c r="D34" s="178">
        <f t="shared" si="0"/>
        <v>9.5399999999999991</v>
      </c>
      <c r="E34" s="189"/>
      <c r="F34" s="7">
        <f t="shared" si="6"/>
        <v>0</v>
      </c>
      <c r="G34" s="8" t="s">
        <v>15</v>
      </c>
      <c r="H34" s="48" t="s">
        <v>36</v>
      </c>
      <c r="I34" s="79">
        <v>0.5625</v>
      </c>
      <c r="J34" s="60">
        <f t="shared" si="2"/>
        <v>0</v>
      </c>
      <c r="K34" s="185">
        <f t="shared" si="3"/>
        <v>0</v>
      </c>
    </row>
    <row r="35" spans="1:11" s="15" customFormat="1" x14ac:dyDescent="0.2">
      <c r="A35" s="35"/>
      <c r="B35" s="38" t="s">
        <v>37</v>
      </c>
      <c r="C35" s="7">
        <v>25.060000000000002</v>
      </c>
      <c r="D35" s="178">
        <f t="shared" si="0"/>
        <v>12.53</v>
      </c>
      <c r="E35" s="189"/>
      <c r="F35" s="7">
        <f t="shared" si="6"/>
        <v>0</v>
      </c>
      <c r="G35" s="8" t="s">
        <v>24</v>
      </c>
      <c r="H35" s="48" t="s">
        <v>38</v>
      </c>
      <c r="I35" s="79">
        <v>0.8125</v>
      </c>
      <c r="J35" s="60">
        <f t="shared" si="2"/>
        <v>0</v>
      </c>
      <c r="K35" s="185">
        <f t="shared" si="3"/>
        <v>0</v>
      </c>
    </row>
    <row r="36" spans="1:11" s="15" customFormat="1" x14ac:dyDescent="0.2">
      <c r="A36" s="35"/>
      <c r="B36" s="38" t="s">
        <v>39</v>
      </c>
      <c r="C36" s="7">
        <v>65.39</v>
      </c>
      <c r="D36" s="178">
        <f t="shared" si="0"/>
        <v>32.700000000000003</v>
      </c>
      <c r="E36" s="189"/>
      <c r="F36" s="7">
        <f t="shared" si="6"/>
        <v>0</v>
      </c>
      <c r="G36" s="8" t="s">
        <v>27</v>
      </c>
      <c r="H36" s="48" t="s">
        <v>40</v>
      </c>
      <c r="I36" s="79">
        <v>1.6</v>
      </c>
      <c r="J36" s="60">
        <f t="shared" si="2"/>
        <v>0</v>
      </c>
      <c r="K36" s="185">
        <f t="shared" si="3"/>
        <v>0</v>
      </c>
    </row>
    <row r="37" spans="1:11" x14ac:dyDescent="0.2">
      <c r="A37" s="35"/>
      <c r="B37" s="38"/>
      <c r="C37" s="7"/>
      <c r="D37" s="178"/>
      <c r="E37" s="189"/>
      <c r="F37" s="7"/>
      <c r="G37" s="8"/>
      <c r="H37" s="48"/>
      <c r="I37" s="151"/>
      <c r="J37" s="71">
        <f t="shared" si="2"/>
        <v>0</v>
      </c>
      <c r="K37" s="185">
        <f t="shared" si="3"/>
        <v>0</v>
      </c>
    </row>
    <row r="38" spans="1:11" x14ac:dyDescent="0.2">
      <c r="A38" s="35"/>
      <c r="B38" s="38" t="s">
        <v>41</v>
      </c>
      <c r="C38" s="7">
        <v>18.520000000000003</v>
      </c>
      <c r="D38" s="178">
        <f t="shared" si="0"/>
        <v>9.26</v>
      </c>
      <c r="E38" s="189"/>
      <c r="F38" s="7">
        <f t="shared" si="6"/>
        <v>0</v>
      </c>
      <c r="G38" s="8" t="s">
        <v>15</v>
      </c>
      <c r="H38" s="48" t="s">
        <v>42</v>
      </c>
      <c r="I38" s="79">
        <v>0.4375</v>
      </c>
      <c r="J38" s="60">
        <f t="shared" si="2"/>
        <v>0</v>
      </c>
      <c r="K38" s="185">
        <f t="shared" si="3"/>
        <v>0</v>
      </c>
    </row>
    <row r="39" spans="1:11" x14ac:dyDescent="0.2">
      <c r="A39" s="35"/>
      <c r="B39" s="38" t="s">
        <v>43</v>
      </c>
      <c r="C39" s="7">
        <v>23.970000000000002</v>
      </c>
      <c r="D39" s="178">
        <f t="shared" si="0"/>
        <v>11.99</v>
      </c>
      <c r="E39" s="189"/>
      <c r="F39" s="7">
        <f t="shared" si="6"/>
        <v>0</v>
      </c>
      <c r="G39" s="8" t="s">
        <v>24</v>
      </c>
      <c r="H39" s="48" t="s">
        <v>44</v>
      </c>
      <c r="I39" s="79">
        <v>0.8125</v>
      </c>
      <c r="J39" s="60">
        <f t="shared" si="2"/>
        <v>0</v>
      </c>
      <c r="K39" s="185">
        <f t="shared" si="3"/>
        <v>0</v>
      </c>
    </row>
    <row r="40" spans="1:11" x14ac:dyDescent="0.2">
      <c r="A40" s="35"/>
      <c r="B40" s="38" t="s">
        <v>45</v>
      </c>
      <c r="C40" s="7">
        <v>25.060000000000002</v>
      </c>
      <c r="D40" s="178">
        <f t="shared" si="0"/>
        <v>12.53</v>
      </c>
      <c r="E40" s="189"/>
      <c r="F40" s="7">
        <f t="shared" si="6"/>
        <v>0</v>
      </c>
      <c r="G40" s="8" t="s">
        <v>24</v>
      </c>
      <c r="H40" s="48" t="s">
        <v>46</v>
      </c>
      <c r="I40" s="103">
        <v>0.8125</v>
      </c>
      <c r="J40" s="93">
        <f t="shared" si="2"/>
        <v>0</v>
      </c>
      <c r="K40" s="185">
        <f t="shared" si="3"/>
        <v>0</v>
      </c>
    </row>
    <row r="41" spans="1:11" x14ac:dyDescent="0.2">
      <c r="A41" s="35"/>
      <c r="B41" s="150"/>
      <c r="C41" s="134"/>
      <c r="D41" s="181"/>
      <c r="E41" s="197"/>
      <c r="F41" s="134"/>
      <c r="G41" s="135"/>
      <c r="H41" s="136"/>
      <c r="I41" s="103"/>
      <c r="J41" s="93">
        <f t="shared" si="2"/>
        <v>0</v>
      </c>
      <c r="K41" s="185">
        <f t="shared" si="3"/>
        <v>0</v>
      </c>
    </row>
    <row r="42" spans="1:11" ht="13.5" thickBot="1" x14ac:dyDescent="0.25">
      <c r="A42" s="37"/>
      <c r="B42" s="143"/>
      <c r="C42" s="144"/>
      <c r="D42" s="182"/>
      <c r="E42" s="198"/>
      <c r="F42" s="144"/>
      <c r="G42" s="145"/>
      <c r="H42" s="146"/>
      <c r="I42" s="103"/>
      <c r="J42" s="93">
        <f t="shared" si="2"/>
        <v>0</v>
      </c>
      <c r="K42" s="185">
        <f t="shared" si="3"/>
        <v>0</v>
      </c>
    </row>
    <row r="43" spans="1:11" ht="13.5" thickBot="1" x14ac:dyDescent="0.25">
      <c r="A43" s="11"/>
      <c r="B43" s="230" t="s">
        <v>191</v>
      </c>
      <c r="C43" s="231"/>
      <c r="D43" s="231"/>
      <c r="E43" s="231"/>
      <c r="F43" s="231"/>
      <c r="G43" s="231"/>
      <c r="H43" s="232"/>
      <c r="I43" s="85"/>
      <c r="J43" s="60">
        <f t="shared" si="2"/>
        <v>0</v>
      </c>
      <c r="K43" s="185">
        <f t="shared" si="3"/>
        <v>0</v>
      </c>
    </row>
    <row r="44" spans="1:11" x14ac:dyDescent="0.2">
      <c r="A44" s="13"/>
      <c r="B44" s="16" t="s">
        <v>47</v>
      </c>
      <c r="C44" s="12">
        <v>9.7999999999999989</v>
      </c>
      <c r="D44" s="183">
        <f t="shared" ref="D44:D47" si="7">ROUND(C44*$H$4,2)</f>
        <v>4.9000000000000004</v>
      </c>
      <c r="E44" s="194"/>
      <c r="F44" s="12">
        <f t="shared" ref="F44:F47" si="8">E44*D44</f>
        <v>0</v>
      </c>
      <c r="G44" s="17" t="s">
        <v>11</v>
      </c>
      <c r="H44" s="139" t="s">
        <v>48</v>
      </c>
      <c r="I44" s="85">
        <v>0.25</v>
      </c>
      <c r="J44" s="60">
        <f t="shared" si="2"/>
        <v>0</v>
      </c>
      <c r="K44" s="185">
        <f t="shared" si="3"/>
        <v>0</v>
      </c>
    </row>
    <row r="45" spans="1:11" x14ac:dyDescent="0.2">
      <c r="A45" s="13"/>
      <c r="B45" s="10" t="s">
        <v>49</v>
      </c>
      <c r="C45" s="7">
        <v>21.790000000000003</v>
      </c>
      <c r="D45" s="178">
        <f t="shared" si="7"/>
        <v>10.9</v>
      </c>
      <c r="E45" s="189"/>
      <c r="F45" s="7">
        <f t="shared" si="8"/>
        <v>0</v>
      </c>
      <c r="G45" s="8" t="s">
        <v>15</v>
      </c>
      <c r="H45" s="81" t="s">
        <v>48</v>
      </c>
      <c r="I45" s="85">
        <v>0.5625</v>
      </c>
      <c r="J45" s="60">
        <f t="shared" si="2"/>
        <v>0</v>
      </c>
      <c r="K45" s="185">
        <f t="shared" si="3"/>
        <v>0</v>
      </c>
    </row>
    <row r="46" spans="1:11" x14ac:dyDescent="0.2">
      <c r="A46" s="13"/>
      <c r="B46" s="10" t="s">
        <v>50</v>
      </c>
      <c r="C46" s="7">
        <v>28.330000000000002</v>
      </c>
      <c r="D46" s="178">
        <f t="shared" si="7"/>
        <v>14.17</v>
      </c>
      <c r="E46" s="189"/>
      <c r="F46" s="7">
        <f t="shared" si="8"/>
        <v>0</v>
      </c>
      <c r="G46" s="8" t="s">
        <v>24</v>
      </c>
      <c r="H46" s="81" t="s">
        <v>48</v>
      </c>
      <c r="I46" s="85">
        <v>0.9375</v>
      </c>
      <c r="J46" s="60">
        <f t="shared" si="2"/>
        <v>0</v>
      </c>
      <c r="K46" s="185">
        <f t="shared" si="3"/>
        <v>0</v>
      </c>
    </row>
    <row r="47" spans="1:11" ht="13.5" thickBot="1" x14ac:dyDescent="0.25">
      <c r="A47" s="14"/>
      <c r="B47" s="19" t="s">
        <v>51</v>
      </c>
      <c r="C47" s="20">
        <v>65.39</v>
      </c>
      <c r="D47" s="179">
        <f t="shared" si="7"/>
        <v>32.700000000000003</v>
      </c>
      <c r="E47" s="191"/>
      <c r="F47" s="20">
        <f t="shared" si="8"/>
        <v>0</v>
      </c>
      <c r="G47" s="21" t="s">
        <v>27</v>
      </c>
      <c r="H47" s="138" t="s">
        <v>48</v>
      </c>
      <c r="I47" s="85">
        <v>2.2000000000000002</v>
      </c>
      <c r="J47" s="60">
        <f t="shared" si="2"/>
        <v>0</v>
      </c>
      <c r="K47" s="185">
        <f t="shared" si="3"/>
        <v>0</v>
      </c>
    </row>
    <row r="48" spans="1:11" ht="13.5" thickBot="1" x14ac:dyDescent="0.25">
      <c r="B48" s="230" t="s">
        <v>192</v>
      </c>
      <c r="C48" s="231"/>
      <c r="D48" s="231"/>
      <c r="E48" s="231"/>
      <c r="F48" s="231"/>
      <c r="G48" s="231"/>
      <c r="H48" s="232"/>
      <c r="K48" s="185">
        <f t="shared" si="3"/>
        <v>0</v>
      </c>
    </row>
    <row r="49" spans="1:11" x14ac:dyDescent="0.2">
      <c r="A49" s="57"/>
      <c r="B49" s="61" t="s">
        <v>52</v>
      </c>
      <c r="C49" s="33">
        <v>13.07</v>
      </c>
      <c r="D49" s="177">
        <f t="shared" ref="D49:D79" si="9">ROUND(C49*$H$4,2)</f>
        <v>6.54</v>
      </c>
      <c r="E49" s="188"/>
      <c r="F49" s="33">
        <f t="shared" ref="F49:F55" si="10">E49*D49</f>
        <v>0</v>
      </c>
      <c r="G49" s="34" t="s">
        <v>11</v>
      </c>
      <c r="H49" s="46" t="s">
        <v>53</v>
      </c>
      <c r="I49" s="42">
        <v>0.375</v>
      </c>
      <c r="J49" s="74">
        <f t="shared" si="2"/>
        <v>0</v>
      </c>
      <c r="K49" s="185">
        <f t="shared" si="3"/>
        <v>0</v>
      </c>
    </row>
    <row r="50" spans="1:11" x14ac:dyDescent="0.2">
      <c r="A50" s="35"/>
      <c r="B50" s="38" t="s">
        <v>54</v>
      </c>
      <c r="C50" s="7">
        <v>23.970000000000002</v>
      </c>
      <c r="D50" s="178">
        <f t="shared" si="9"/>
        <v>11.99</v>
      </c>
      <c r="E50" s="189"/>
      <c r="F50" s="7">
        <f t="shared" si="10"/>
        <v>0</v>
      </c>
      <c r="G50" s="8" t="s">
        <v>15</v>
      </c>
      <c r="H50" s="44" t="s">
        <v>53</v>
      </c>
      <c r="I50" s="42">
        <v>0.8125</v>
      </c>
      <c r="J50" s="74">
        <f t="shared" si="2"/>
        <v>0</v>
      </c>
      <c r="K50" s="185">
        <f t="shared" si="3"/>
        <v>0</v>
      </c>
    </row>
    <row r="51" spans="1:11" x14ac:dyDescent="0.2">
      <c r="A51" s="35"/>
      <c r="B51" s="38" t="s">
        <v>55</v>
      </c>
      <c r="C51" s="7">
        <v>30.51</v>
      </c>
      <c r="D51" s="178">
        <f t="shared" si="9"/>
        <v>15.26</v>
      </c>
      <c r="E51" s="189"/>
      <c r="F51" s="7">
        <f t="shared" si="10"/>
        <v>0</v>
      </c>
      <c r="G51" s="8" t="s">
        <v>24</v>
      </c>
      <c r="H51" s="44" t="s">
        <v>53</v>
      </c>
      <c r="I51" s="42">
        <v>1.375</v>
      </c>
      <c r="J51" s="74">
        <f t="shared" si="2"/>
        <v>0</v>
      </c>
      <c r="K51" s="185">
        <f t="shared" si="3"/>
        <v>0</v>
      </c>
    </row>
    <row r="52" spans="1:11" x14ac:dyDescent="0.2">
      <c r="A52" s="35"/>
      <c r="B52" s="38" t="s">
        <v>56</v>
      </c>
      <c r="C52" s="7">
        <v>76.290000000000006</v>
      </c>
      <c r="D52" s="178">
        <f t="shared" si="9"/>
        <v>38.15</v>
      </c>
      <c r="E52" s="189"/>
      <c r="F52" s="7">
        <f t="shared" si="10"/>
        <v>0</v>
      </c>
      <c r="G52" s="8" t="s">
        <v>27</v>
      </c>
      <c r="H52" s="44" t="s">
        <v>53</v>
      </c>
      <c r="I52" s="42">
        <v>3</v>
      </c>
      <c r="J52" s="74">
        <f t="shared" si="2"/>
        <v>0</v>
      </c>
      <c r="K52" s="185">
        <f t="shared" si="3"/>
        <v>0</v>
      </c>
    </row>
    <row r="53" spans="1:11" x14ac:dyDescent="0.2">
      <c r="A53" s="35"/>
      <c r="B53" s="38" t="s">
        <v>57</v>
      </c>
      <c r="C53" s="7">
        <v>18.520000000000003</v>
      </c>
      <c r="D53" s="178">
        <f t="shared" si="9"/>
        <v>9.26</v>
      </c>
      <c r="E53" s="189"/>
      <c r="F53" s="7">
        <f t="shared" si="10"/>
        <v>0</v>
      </c>
      <c r="G53" s="8" t="s">
        <v>11</v>
      </c>
      <c r="H53" s="44" t="s">
        <v>58</v>
      </c>
      <c r="I53" s="42">
        <v>0.375</v>
      </c>
      <c r="J53" s="74">
        <f t="shared" si="2"/>
        <v>0</v>
      </c>
      <c r="K53" s="185">
        <f t="shared" si="3"/>
        <v>0</v>
      </c>
    </row>
    <row r="54" spans="1:11" x14ac:dyDescent="0.2">
      <c r="A54" s="35"/>
      <c r="B54" s="38" t="s">
        <v>59</v>
      </c>
      <c r="C54" s="7">
        <v>37.049999999999997</v>
      </c>
      <c r="D54" s="178">
        <f t="shared" si="9"/>
        <v>18.53</v>
      </c>
      <c r="E54" s="189"/>
      <c r="F54" s="7">
        <f t="shared" si="10"/>
        <v>0</v>
      </c>
      <c r="G54" s="8" t="s">
        <v>15</v>
      </c>
      <c r="H54" s="44" t="s">
        <v>58</v>
      </c>
      <c r="I54" s="42">
        <v>0.81299999999999994</v>
      </c>
      <c r="J54" s="74">
        <f t="shared" si="2"/>
        <v>0</v>
      </c>
      <c r="K54" s="185">
        <f t="shared" si="3"/>
        <v>0</v>
      </c>
    </row>
    <row r="55" spans="1:11" ht="13.5" thickBot="1" x14ac:dyDescent="0.25">
      <c r="A55" s="37"/>
      <c r="B55" s="30" t="s">
        <v>60</v>
      </c>
      <c r="C55" s="27">
        <v>49.04</v>
      </c>
      <c r="D55" s="180">
        <f t="shared" si="9"/>
        <v>24.52</v>
      </c>
      <c r="E55" s="193"/>
      <c r="F55" s="27">
        <f t="shared" si="10"/>
        <v>0</v>
      </c>
      <c r="G55" s="28" t="s">
        <v>24</v>
      </c>
      <c r="H55" s="45" t="s">
        <v>58</v>
      </c>
      <c r="I55" s="42">
        <v>1.375</v>
      </c>
      <c r="J55" s="74">
        <f t="shared" si="2"/>
        <v>0</v>
      </c>
      <c r="K55" s="185">
        <f t="shared" si="3"/>
        <v>0</v>
      </c>
    </row>
    <row r="56" spans="1:11" x14ac:dyDescent="0.2">
      <c r="A56" s="35"/>
      <c r="B56" s="122"/>
      <c r="C56" s="29"/>
      <c r="D56" s="184"/>
      <c r="E56" s="199"/>
      <c r="F56" s="29"/>
      <c r="G56" s="141"/>
      <c r="H56" s="142"/>
      <c r="I56" s="42"/>
      <c r="J56" s="74">
        <f t="shared" si="2"/>
        <v>0</v>
      </c>
      <c r="K56" s="185">
        <f t="shared" si="3"/>
        <v>0</v>
      </c>
    </row>
    <row r="57" spans="1:11" x14ac:dyDescent="0.2">
      <c r="A57" s="35"/>
      <c r="B57" s="38" t="s">
        <v>213</v>
      </c>
      <c r="C57" s="7">
        <v>16.89</v>
      </c>
      <c r="D57" s="178">
        <f t="shared" si="9"/>
        <v>8.4499999999999993</v>
      </c>
      <c r="E57" s="189"/>
      <c r="F57" s="7">
        <f t="shared" ref="F57:F59" si="11">E57*D57</f>
        <v>0</v>
      </c>
      <c r="G57" s="17" t="s">
        <v>11</v>
      </c>
      <c r="H57" s="44" t="s">
        <v>210</v>
      </c>
      <c r="I57" s="42">
        <v>0.9</v>
      </c>
      <c r="J57" s="74">
        <f t="shared" si="2"/>
        <v>0</v>
      </c>
      <c r="K57" s="185">
        <f t="shared" si="3"/>
        <v>0</v>
      </c>
    </row>
    <row r="58" spans="1:11" x14ac:dyDescent="0.2">
      <c r="A58" s="35"/>
      <c r="B58" s="38" t="s">
        <v>211</v>
      </c>
      <c r="C58" s="7">
        <v>27.240000000000002</v>
      </c>
      <c r="D58" s="178">
        <f t="shared" si="9"/>
        <v>13.62</v>
      </c>
      <c r="E58" s="189"/>
      <c r="F58" s="7">
        <f t="shared" si="11"/>
        <v>0</v>
      </c>
      <c r="G58" s="8" t="s">
        <v>15</v>
      </c>
      <c r="H58" s="44" t="s">
        <v>210</v>
      </c>
      <c r="I58" s="42">
        <v>1</v>
      </c>
      <c r="J58" s="74">
        <f t="shared" si="2"/>
        <v>0</v>
      </c>
      <c r="K58" s="185">
        <f t="shared" si="3"/>
        <v>0</v>
      </c>
    </row>
    <row r="59" spans="1:11" x14ac:dyDescent="0.2">
      <c r="A59" s="35"/>
      <c r="B59" s="38" t="s">
        <v>212</v>
      </c>
      <c r="C59" s="7">
        <v>37.049999999999997</v>
      </c>
      <c r="D59" s="178">
        <f t="shared" si="9"/>
        <v>18.53</v>
      </c>
      <c r="E59" s="189"/>
      <c r="F59" s="7">
        <f t="shared" si="11"/>
        <v>0</v>
      </c>
      <c r="G59" s="8" t="s">
        <v>24</v>
      </c>
      <c r="H59" s="44" t="s">
        <v>210</v>
      </c>
      <c r="I59" s="42">
        <v>1.5</v>
      </c>
      <c r="J59" s="74">
        <f t="shared" si="2"/>
        <v>0</v>
      </c>
      <c r="K59" s="185">
        <f t="shared" si="3"/>
        <v>0</v>
      </c>
    </row>
    <row r="60" spans="1:11" ht="13.5" thickBot="1" x14ac:dyDescent="0.25">
      <c r="A60" s="35"/>
      <c r="B60" s="122"/>
      <c r="C60" s="29"/>
      <c r="D60" s="184"/>
      <c r="E60" s="199"/>
      <c r="F60" s="29"/>
      <c r="G60" s="141"/>
      <c r="H60" s="142"/>
      <c r="I60" s="42"/>
      <c r="J60" s="74">
        <f t="shared" si="2"/>
        <v>0</v>
      </c>
      <c r="K60" s="185">
        <f t="shared" si="3"/>
        <v>0</v>
      </c>
    </row>
    <row r="61" spans="1:11" x14ac:dyDescent="0.2">
      <c r="A61" s="57"/>
      <c r="B61" s="61" t="s">
        <v>152</v>
      </c>
      <c r="C61" s="33">
        <v>23.970000000000002</v>
      </c>
      <c r="D61" s="177">
        <f t="shared" si="9"/>
        <v>11.99</v>
      </c>
      <c r="E61" s="188"/>
      <c r="F61" s="33">
        <f t="shared" ref="F61:F67" si="12">E61*D61</f>
        <v>0</v>
      </c>
      <c r="G61" s="34" t="s">
        <v>15</v>
      </c>
      <c r="H61" s="46" t="s">
        <v>61</v>
      </c>
      <c r="I61" s="78">
        <v>0.65</v>
      </c>
      <c r="J61" s="67">
        <f t="shared" si="2"/>
        <v>0</v>
      </c>
      <c r="K61" s="185">
        <f t="shared" si="3"/>
        <v>0</v>
      </c>
    </row>
    <row r="62" spans="1:11" x14ac:dyDescent="0.2">
      <c r="A62" s="35"/>
      <c r="B62" s="38" t="s">
        <v>62</v>
      </c>
      <c r="C62" s="7">
        <v>30.51</v>
      </c>
      <c r="D62" s="178">
        <f t="shared" si="9"/>
        <v>15.26</v>
      </c>
      <c r="E62" s="189"/>
      <c r="F62" s="7">
        <f t="shared" si="12"/>
        <v>0</v>
      </c>
      <c r="G62" s="8" t="s">
        <v>24</v>
      </c>
      <c r="H62" s="44" t="s">
        <v>61</v>
      </c>
      <c r="I62" s="79">
        <v>0.9375</v>
      </c>
      <c r="J62" s="60">
        <f t="shared" si="2"/>
        <v>0</v>
      </c>
      <c r="K62" s="185">
        <f t="shared" si="3"/>
        <v>0</v>
      </c>
    </row>
    <row r="63" spans="1:11" x14ac:dyDescent="0.2">
      <c r="A63" s="35"/>
      <c r="B63" s="38" t="s">
        <v>63</v>
      </c>
      <c r="C63" s="7">
        <v>31.6</v>
      </c>
      <c r="D63" s="178">
        <f t="shared" si="9"/>
        <v>15.8</v>
      </c>
      <c r="E63" s="189"/>
      <c r="F63" s="7">
        <f t="shared" si="12"/>
        <v>0</v>
      </c>
      <c r="G63" s="8" t="s">
        <v>24</v>
      </c>
      <c r="H63" s="44" t="s">
        <v>64</v>
      </c>
      <c r="I63" s="79">
        <v>1.125</v>
      </c>
      <c r="J63" s="60">
        <f t="shared" si="2"/>
        <v>0</v>
      </c>
      <c r="K63" s="185">
        <f t="shared" si="3"/>
        <v>0</v>
      </c>
    </row>
    <row r="64" spans="1:11" x14ac:dyDescent="0.2">
      <c r="A64" s="35"/>
      <c r="B64" s="38" t="s">
        <v>65</v>
      </c>
      <c r="C64" s="7">
        <v>13.07</v>
      </c>
      <c r="D64" s="178">
        <f t="shared" si="9"/>
        <v>6.54</v>
      </c>
      <c r="E64" s="189"/>
      <c r="F64" s="7">
        <f t="shared" si="12"/>
        <v>0</v>
      </c>
      <c r="G64" s="8" t="s">
        <v>11</v>
      </c>
      <c r="H64" s="44" t="s">
        <v>66</v>
      </c>
      <c r="I64" s="79">
        <v>0.3125</v>
      </c>
      <c r="J64" s="60">
        <f t="shared" si="2"/>
        <v>0</v>
      </c>
      <c r="K64" s="185">
        <f t="shared" si="3"/>
        <v>0</v>
      </c>
    </row>
    <row r="65" spans="1:11" x14ac:dyDescent="0.2">
      <c r="A65" s="35"/>
      <c r="B65" s="38" t="s">
        <v>67</v>
      </c>
      <c r="C65" s="7">
        <v>20.700000000000003</v>
      </c>
      <c r="D65" s="178">
        <f t="shared" si="9"/>
        <v>10.35</v>
      </c>
      <c r="E65" s="189"/>
      <c r="F65" s="7">
        <f t="shared" si="12"/>
        <v>0</v>
      </c>
      <c r="G65" s="8" t="s">
        <v>15</v>
      </c>
      <c r="H65" s="44" t="s">
        <v>68</v>
      </c>
      <c r="I65" s="79">
        <v>0.625</v>
      </c>
      <c r="J65" s="60">
        <f t="shared" si="2"/>
        <v>0</v>
      </c>
      <c r="K65" s="185">
        <f t="shared" si="3"/>
        <v>0</v>
      </c>
    </row>
    <row r="66" spans="1:11" x14ac:dyDescent="0.2">
      <c r="A66" s="35"/>
      <c r="B66" s="38" t="s">
        <v>69</v>
      </c>
      <c r="C66" s="7">
        <v>28.330000000000002</v>
      </c>
      <c r="D66" s="178">
        <f t="shared" si="9"/>
        <v>14.17</v>
      </c>
      <c r="E66" s="189"/>
      <c r="F66" s="7">
        <f t="shared" si="12"/>
        <v>0</v>
      </c>
      <c r="G66" s="8" t="s">
        <v>24</v>
      </c>
      <c r="H66" s="44" t="s">
        <v>70</v>
      </c>
      <c r="I66" s="79">
        <v>1</v>
      </c>
      <c r="J66" s="60">
        <f t="shared" si="2"/>
        <v>0</v>
      </c>
      <c r="K66" s="185">
        <f t="shared" si="3"/>
        <v>0</v>
      </c>
    </row>
    <row r="67" spans="1:11" ht="13.5" thickBot="1" x14ac:dyDescent="0.25">
      <c r="A67" s="37"/>
      <c r="B67" s="30" t="s">
        <v>159</v>
      </c>
      <c r="C67" s="27">
        <v>76.290000000000006</v>
      </c>
      <c r="D67" s="180">
        <f t="shared" si="9"/>
        <v>38.15</v>
      </c>
      <c r="E67" s="193"/>
      <c r="F67" s="27">
        <f t="shared" si="12"/>
        <v>0</v>
      </c>
      <c r="G67" s="28" t="s">
        <v>27</v>
      </c>
      <c r="H67" s="45" t="s">
        <v>160</v>
      </c>
      <c r="I67" s="80">
        <v>3</v>
      </c>
      <c r="J67" s="62">
        <f t="shared" si="2"/>
        <v>0</v>
      </c>
      <c r="K67" s="185">
        <f t="shared" si="3"/>
        <v>0</v>
      </c>
    </row>
    <row r="68" spans="1:11" ht="13.5" thickBot="1" x14ac:dyDescent="0.25">
      <c r="A68" s="11"/>
      <c r="B68" s="230" t="s">
        <v>194</v>
      </c>
      <c r="C68" s="231"/>
      <c r="D68" s="231"/>
      <c r="E68" s="231"/>
      <c r="F68" s="231"/>
      <c r="G68" s="231"/>
      <c r="H68" s="232"/>
      <c r="I68" s="51"/>
      <c r="J68" s="59">
        <f t="shared" si="2"/>
        <v>0</v>
      </c>
      <c r="K68" s="185">
        <f t="shared" si="3"/>
        <v>0</v>
      </c>
    </row>
    <row r="69" spans="1:11" x14ac:dyDescent="0.2">
      <c r="A69" s="13"/>
      <c r="B69" s="16" t="s">
        <v>71</v>
      </c>
      <c r="C69" s="12">
        <v>7.1899999999999995</v>
      </c>
      <c r="D69" s="183">
        <f t="shared" si="9"/>
        <v>3.6</v>
      </c>
      <c r="E69" s="194"/>
      <c r="F69" s="12">
        <f t="shared" ref="F69:F79" si="13">E69*D69</f>
        <v>0</v>
      </c>
      <c r="G69" s="17" t="s">
        <v>11</v>
      </c>
      <c r="H69" s="43" t="s">
        <v>72</v>
      </c>
      <c r="I69" s="65">
        <v>0.1875</v>
      </c>
      <c r="J69" s="66">
        <f t="shared" si="2"/>
        <v>0</v>
      </c>
      <c r="K69" s="185">
        <f t="shared" si="3"/>
        <v>0</v>
      </c>
    </row>
    <row r="70" spans="1:11" x14ac:dyDescent="0.2">
      <c r="A70" s="13"/>
      <c r="B70" s="10" t="s">
        <v>73</v>
      </c>
      <c r="C70" s="12">
        <v>7.62</v>
      </c>
      <c r="D70" s="178">
        <f t="shared" si="9"/>
        <v>3.81</v>
      </c>
      <c r="E70" s="189"/>
      <c r="F70" s="7">
        <f t="shared" si="13"/>
        <v>0</v>
      </c>
      <c r="G70" s="8" t="s">
        <v>11</v>
      </c>
      <c r="H70" s="44" t="s">
        <v>74</v>
      </c>
      <c r="I70" s="52">
        <v>0.1875</v>
      </c>
      <c r="J70" s="60">
        <f t="shared" si="2"/>
        <v>0</v>
      </c>
      <c r="K70" s="185">
        <f t="shared" si="3"/>
        <v>0</v>
      </c>
    </row>
    <row r="71" spans="1:11" x14ac:dyDescent="0.2">
      <c r="A71" s="13"/>
      <c r="B71" s="10" t="s">
        <v>75</v>
      </c>
      <c r="C71" s="12">
        <v>15.58</v>
      </c>
      <c r="D71" s="178">
        <f t="shared" si="9"/>
        <v>7.79</v>
      </c>
      <c r="E71" s="189"/>
      <c r="F71" s="7">
        <f t="shared" si="13"/>
        <v>0</v>
      </c>
      <c r="G71" s="8" t="s">
        <v>15</v>
      </c>
      <c r="H71" s="44" t="s">
        <v>76</v>
      </c>
      <c r="I71" s="52">
        <v>0.3125</v>
      </c>
      <c r="J71" s="60">
        <f t="shared" ref="J71:J134" si="14">I71*E71</f>
        <v>0</v>
      </c>
      <c r="K71" s="185">
        <f t="shared" ref="K71:K134" si="15">E71*C71</f>
        <v>0</v>
      </c>
    </row>
    <row r="72" spans="1:11" x14ac:dyDescent="0.2">
      <c r="A72" s="13"/>
      <c r="B72" s="10" t="s">
        <v>77</v>
      </c>
      <c r="C72" s="12">
        <v>16.78</v>
      </c>
      <c r="D72" s="178">
        <f t="shared" si="9"/>
        <v>8.39</v>
      </c>
      <c r="E72" s="189"/>
      <c r="F72" s="7">
        <f t="shared" si="13"/>
        <v>0</v>
      </c>
      <c r="G72" s="8" t="s">
        <v>15</v>
      </c>
      <c r="H72" s="44" t="s">
        <v>78</v>
      </c>
      <c r="I72" s="52">
        <v>0.3125</v>
      </c>
      <c r="J72" s="60">
        <f t="shared" si="14"/>
        <v>0</v>
      </c>
      <c r="K72" s="185">
        <f t="shared" si="15"/>
        <v>0</v>
      </c>
    </row>
    <row r="73" spans="1:11" x14ac:dyDescent="0.2">
      <c r="A73" s="13"/>
      <c r="B73" s="10" t="s">
        <v>79</v>
      </c>
      <c r="C73" s="12">
        <v>19.610000000000003</v>
      </c>
      <c r="D73" s="178">
        <f t="shared" si="9"/>
        <v>9.81</v>
      </c>
      <c r="E73" s="189"/>
      <c r="F73" s="7">
        <f t="shared" si="13"/>
        <v>0</v>
      </c>
      <c r="G73" s="8" t="s">
        <v>24</v>
      </c>
      <c r="H73" s="44" t="s">
        <v>80</v>
      </c>
      <c r="I73" s="52">
        <v>0.5625</v>
      </c>
      <c r="J73" s="60">
        <f t="shared" si="14"/>
        <v>0</v>
      </c>
      <c r="K73" s="185">
        <f t="shared" si="15"/>
        <v>0</v>
      </c>
    </row>
    <row r="74" spans="1:11" x14ac:dyDescent="0.2">
      <c r="A74" s="13"/>
      <c r="B74" s="10" t="s">
        <v>81</v>
      </c>
      <c r="C74" s="12">
        <v>20.16</v>
      </c>
      <c r="D74" s="178">
        <f t="shared" si="9"/>
        <v>10.08</v>
      </c>
      <c r="E74" s="189"/>
      <c r="F74" s="7">
        <f t="shared" si="13"/>
        <v>0</v>
      </c>
      <c r="G74" s="8" t="s">
        <v>24</v>
      </c>
      <c r="H74" s="44" t="s">
        <v>82</v>
      </c>
      <c r="I74" s="52">
        <v>0.5625</v>
      </c>
      <c r="J74" s="60">
        <f t="shared" si="14"/>
        <v>0</v>
      </c>
      <c r="K74" s="185">
        <f t="shared" si="15"/>
        <v>0</v>
      </c>
    </row>
    <row r="75" spans="1:11" x14ac:dyDescent="0.2">
      <c r="A75" s="13"/>
      <c r="B75" s="10" t="s">
        <v>83</v>
      </c>
      <c r="C75" s="12">
        <v>61.03</v>
      </c>
      <c r="D75" s="178">
        <f t="shared" si="9"/>
        <v>30.52</v>
      </c>
      <c r="E75" s="189"/>
      <c r="F75" s="7">
        <f t="shared" si="13"/>
        <v>0</v>
      </c>
      <c r="G75" s="8" t="s">
        <v>27</v>
      </c>
      <c r="H75" s="44" t="s">
        <v>84</v>
      </c>
      <c r="I75" s="52">
        <v>1</v>
      </c>
      <c r="J75" s="60">
        <f t="shared" si="14"/>
        <v>0</v>
      </c>
      <c r="K75" s="185">
        <f t="shared" si="15"/>
        <v>0</v>
      </c>
    </row>
    <row r="76" spans="1:11" ht="13.5" thickBot="1" x14ac:dyDescent="0.25">
      <c r="A76" s="13"/>
      <c r="B76" s="19" t="s">
        <v>85</v>
      </c>
      <c r="C76" s="29">
        <v>65.39</v>
      </c>
      <c r="D76" s="179">
        <f t="shared" si="9"/>
        <v>32.700000000000003</v>
      </c>
      <c r="E76" s="191"/>
      <c r="F76" s="20">
        <f t="shared" si="13"/>
        <v>0</v>
      </c>
      <c r="G76" s="21" t="s">
        <v>27</v>
      </c>
      <c r="H76" s="47" t="s">
        <v>86</v>
      </c>
      <c r="I76" s="52">
        <v>1.5</v>
      </c>
      <c r="J76" s="60">
        <f t="shared" si="14"/>
        <v>0</v>
      </c>
      <c r="K76" s="185">
        <f t="shared" si="15"/>
        <v>0</v>
      </c>
    </row>
    <row r="77" spans="1:11" x14ac:dyDescent="0.2">
      <c r="A77" s="13"/>
      <c r="B77" s="61" t="s">
        <v>87</v>
      </c>
      <c r="C77" s="33">
        <v>16.34</v>
      </c>
      <c r="D77" s="177">
        <f t="shared" si="9"/>
        <v>8.17</v>
      </c>
      <c r="E77" s="188"/>
      <c r="F77" s="33">
        <f t="shared" si="13"/>
        <v>0</v>
      </c>
      <c r="G77" s="34" t="s">
        <v>11</v>
      </c>
      <c r="H77" s="73" t="s">
        <v>88</v>
      </c>
      <c r="I77" s="52">
        <v>0.188</v>
      </c>
      <c r="J77" s="60">
        <f t="shared" si="14"/>
        <v>0</v>
      </c>
      <c r="K77" s="185">
        <f t="shared" si="15"/>
        <v>0</v>
      </c>
    </row>
    <row r="78" spans="1:11" x14ac:dyDescent="0.2">
      <c r="A78" s="13"/>
      <c r="B78" s="38" t="s">
        <v>89</v>
      </c>
      <c r="C78" s="12">
        <v>30.51</v>
      </c>
      <c r="D78" s="178">
        <f t="shared" si="9"/>
        <v>15.26</v>
      </c>
      <c r="E78" s="189"/>
      <c r="F78" s="7">
        <f t="shared" si="13"/>
        <v>0</v>
      </c>
      <c r="G78" s="8" t="s">
        <v>15</v>
      </c>
      <c r="H78" s="48" t="s">
        <v>90</v>
      </c>
      <c r="I78" s="52">
        <v>0.313</v>
      </c>
      <c r="J78" s="60">
        <f t="shared" si="14"/>
        <v>0</v>
      </c>
      <c r="K78" s="185">
        <f t="shared" si="15"/>
        <v>0</v>
      </c>
    </row>
    <row r="79" spans="1:11" ht="13.5" thickBot="1" x14ac:dyDescent="0.25">
      <c r="A79" s="14"/>
      <c r="B79" s="30" t="s">
        <v>91</v>
      </c>
      <c r="C79" s="27">
        <v>42.5</v>
      </c>
      <c r="D79" s="180">
        <f t="shared" si="9"/>
        <v>21.25</v>
      </c>
      <c r="E79" s="193"/>
      <c r="F79" s="27">
        <f t="shared" si="13"/>
        <v>0</v>
      </c>
      <c r="G79" s="28" t="s">
        <v>24</v>
      </c>
      <c r="H79" s="49" t="s">
        <v>92</v>
      </c>
      <c r="I79" s="63">
        <v>0.56299999999999994</v>
      </c>
      <c r="J79" s="62">
        <f t="shared" si="14"/>
        <v>0</v>
      </c>
      <c r="K79" s="185">
        <f t="shared" si="15"/>
        <v>0</v>
      </c>
    </row>
    <row r="80" spans="1:11" ht="13.5" thickBot="1" x14ac:dyDescent="0.25">
      <c r="A80" s="15"/>
      <c r="B80" s="133"/>
      <c r="C80" s="134"/>
      <c r="D80" s="181"/>
      <c r="E80" s="197"/>
      <c r="F80" s="134"/>
      <c r="G80" s="135"/>
      <c r="H80" s="147"/>
      <c r="I80" s="42"/>
      <c r="J80" s="42">
        <f t="shared" si="14"/>
        <v>0</v>
      </c>
      <c r="K80" s="185">
        <f t="shared" si="15"/>
        <v>0</v>
      </c>
    </row>
    <row r="81" spans="1:11" x14ac:dyDescent="0.2">
      <c r="A81" s="11"/>
      <c r="B81" s="61"/>
      <c r="C81" s="33"/>
      <c r="D81" s="177"/>
      <c r="E81" s="200"/>
      <c r="F81" s="33"/>
      <c r="G81" s="34"/>
      <c r="H81" s="46"/>
      <c r="I81" s="79">
        <v>0.35</v>
      </c>
      <c r="J81" s="60">
        <f t="shared" si="14"/>
        <v>0</v>
      </c>
      <c r="K81" s="185">
        <f t="shared" si="15"/>
        <v>0</v>
      </c>
    </row>
    <row r="82" spans="1:11" x14ac:dyDescent="0.2">
      <c r="A82" s="13"/>
      <c r="B82" s="38" t="s">
        <v>219</v>
      </c>
      <c r="C82" s="7">
        <v>6.8199999999999994</v>
      </c>
      <c r="D82" s="178">
        <f t="shared" ref="D82:D85" si="16">ROUND(C82*$H$4,2)</f>
        <v>3.41</v>
      </c>
      <c r="E82" s="189"/>
      <c r="F82" s="7">
        <f t="shared" ref="F82:F85" si="17">E82*D82</f>
        <v>0</v>
      </c>
      <c r="G82" s="8" t="s">
        <v>11</v>
      </c>
      <c r="H82" s="44" t="s">
        <v>216</v>
      </c>
      <c r="I82" s="79">
        <v>0.35</v>
      </c>
      <c r="J82" s="60">
        <f t="shared" si="14"/>
        <v>0</v>
      </c>
      <c r="K82" s="185">
        <f t="shared" si="15"/>
        <v>0</v>
      </c>
    </row>
    <row r="83" spans="1:11" x14ac:dyDescent="0.2">
      <c r="A83" s="13"/>
      <c r="B83" s="38" t="s">
        <v>220</v>
      </c>
      <c r="C83" s="7">
        <v>17.98</v>
      </c>
      <c r="D83" s="178">
        <f t="shared" si="16"/>
        <v>8.99</v>
      </c>
      <c r="E83" s="189"/>
      <c r="F83" s="7">
        <f t="shared" si="17"/>
        <v>0</v>
      </c>
      <c r="G83" s="8" t="s">
        <v>15</v>
      </c>
      <c r="H83" s="44" t="s">
        <v>217</v>
      </c>
      <c r="I83" s="79">
        <v>0.5625</v>
      </c>
      <c r="J83" s="60">
        <f t="shared" si="14"/>
        <v>0</v>
      </c>
      <c r="K83" s="185">
        <f t="shared" si="15"/>
        <v>0</v>
      </c>
    </row>
    <row r="84" spans="1:11" x14ac:dyDescent="0.2">
      <c r="A84" s="13"/>
      <c r="B84" s="38" t="s">
        <v>221</v>
      </c>
      <c r="C84" s="7">
        <v>18.520000000000003</v>
      </c>
      <c r="D84" s="178">
        <f t="shared" si="16"/>
        <v>9.26</v>
      </c>
      <c r="E84" s="189"/>
      <c r="F84" s="7">
        <f t="shared" si="17"/>
        <v>0</v>
      </c>
      <c r="G84" s="8" t="s">
        <v>15</v>
      </c>
      <c r="H84" s="44" t="s">
        <v>218</v>
      </c>
      <c r="I84" s="79">
        <v>0.75</v>
      </c>
      <c r="J84" s="60">
        <f t="shared" si="14"/>
        <v>0</v>
      </c>
      <c r="K84" s="185">
        <f t="shared" si="15"/>
        <v>0</v>
      </c>
    </row>
    <row r="85" spans="1:11" x14ac:dyDescent="0.2">
      <c r="A85" s="13"/>
      <c r="B85" s="38" t="s">
        <v>222</v>
      </c>
      <c r="C85" s="7">
        <v>20.700000000000003</v>
      </c>
      <c r="D85" s="178">
        <f t="shared" si="16"/>
        <v>10.35</v>
      </c>
      <c r="E85" s="189"/>
      <c r="F85" s="7">
        <f t="shared" si="17"/>
        <v>0</v>
      </c>
      <c r="G85" s="8" t="s">
        <v>24</v>
      </c>
      <c r="H85" s="44" t="s">
        <v>232</v>
      </c>
      <c r="I85" s="79">
        <v>1</v>
      </c>
      <c r="J85" s="60">
        <f t="shared" si="14"/>
        <v>0</v>
      </c>
      <c r="K85" s="185">
        <f t="shared" si="15"/>
        <v>0</v>
      </c>
    </row>
    <row r="86" spans="1:11" ht="13.5" thickBot="1" x14ac:dyDescent="0.25">
      <c r="A86" s="14"/>
      <c r="B86" s="30"/>
      <c r="C86" s="27"/>
      <c r="D86" s="180"/>
      <c r="E86" s="201"/>
      <c r="F86" s="27"/>
      <c r="G86" s="28"/>
      <c r="H86" s="49"/>
      <c r="I86" s="42"/>
      <c r="J86" s="42">
        <f t="shared" si="14"/>
        <v>0</v>
      </c>
      <c r="K86" s="185">
        <f t="shared" si="15"/>
        <v>0</v>
      </c>
    </row>
    <row r="87" spans="1:11" ht="13.5" thickBot="1" x14ac:dyDescent="0.25">
      <c r="A87" s="15"/>
      <c r="B87" s="133"/>
      <c r="C87" s="134"/>
      <c r="D87" s="181"/>
      <c r="E87" s="197"/>
      <c r="F87" s="134"/>
      <c r="G87" s="135"/>
      <c r="H87" s="147"/>
      <c r="I87" s="42"/>
      <c r="J87" s="42">
        <f t="shared" si="14"/>
        <v>0</v>
      </c>
      <c r="K87" s="185">
        <f t="shared" si="15"/>
        <v>0</v>
      </c>
    </row>
    <row r="88" spans="1:11" ht="13.5" thickBot="1" x14ac:dyDescent="0.25">
      <c r="A88" s="15"/>
      <c r="B88" s="230" t="s">
        <v>193</v>
      </c>
      <c r="C88" s="231"/>
      <c r="D88" s="231"/>
      <c r="E88" s="231"/>
      <c r="F88" s="231"/>
      <c r="G88" s="231"/>
      <c r="H88" s="232"/>
      <c r="I88" s="42"/>
      <c r="J88" s="42">
        <f t="shared" si="14"/>
        <v>0</v>
      </c>
      <c r="K88" s="185">
        <f t="shared" si="15"/>
        <v>0</v>
      </c>
    </row>
    <row r="89" spans="1:11" x14ac:dyDescent="0.2">
      <c r="A89" s="11"/>
      <c r="B89" s="32" t="s">
        <v>93</v>
      </c>
      <c r="C89" s="33">
        <v>8.7099999999999991</v>
      </c>
      <c r="D89" s="177">
        <f t="shared" ref="D89:D90" si="18">ROUND(C89*$H$4,2)</f>
        <v>4.3600000000000003</v>
      </c>
      <c r="E89" s="188"/>
      <c r="F89" s="33">
        <f t="shared" ref="F89:F90" si="19">E89*D89</f>
        <v>0</v>
      </c>
      <c r="G89" s="34" t="s">
        <v>11</v>
      </c>
      <c r="H89" s="46" t="s">
        <v>94</v>
      </c>
      <c r="I89" s="51">
        <v>0.1875</v>
      </c>
      <c r="J89" s="59">
        <f t="shared" si="14"/>
        <v>0</v>
      </c>
      <c r="K89" s="185">
        <f t="shared" si="15"/>
        <v>0</v>
      </c>
    </row>
    <row r="90" spans="1:11" ht="13.5" thickBot="1" x14ac:dyDescent="0.25">
      <c r="A90" s="13"/>
      <c r="B90" s="38" t="s">
        <v>95</v>
      </c>
      <c r="C90" s="7">
        <v>18.520000000000003</v>
      </c>
      <c r="D90" s="178">
        <f t="shared" si="18"/>
        <v>9.26</v>
      </c>
      <c r="E90" s="189"/>
      <c r="F90" s="7">
        <f t="shared" si="19"/>
        <v>0</v>
      </c>
      <c r="G90" s="8" t="s">
        <v>15</v>
      </c>
      <c r="H90" s="44" t="s">
        <v>96</v>
      </c>
      <c r="I90" s="52">
        <v>0.3125</v>
      </c>
      <c r="J90" s="60">
        <f t="shared" si="14"/>
        <v>0</v>
      </c>
      <c r="K90" s="185">
        <f t="shared" si="15"/>
        <v>0</v>
      </c>
    </row>
    <row r="91" spans="1:11" ht="13.5" thickBot="1" x14ac:dyDescent="0.25">
      <c r="A91" s="13"/>
      <c r="B91" s="230" t="s">
        <v>195</v>
      </c>
      <c r="C91" s="231"/>
      <c r="D91" s="231"/>
      <c r="E91" s="231"/>
      <c r="F91" s="231"/>
      <c r="G91" s="231"/>
      <c r="H91" s="232"/>
      <c r="I91" s="52"/>
      <c r="J91" s="60">
        <f t="shared" si="14"/>
        <v>0</v>
      </c>
      <c r="K91" s="185">
        <f t="shared" si="15"/>
        <v>0</v>
      </c>
    </row>
    <row r="92" spans="1:11" x14ac:dyDescent="0.2">
      <c r="A92" s="13"/>
      <c r="B92" s="16" t="s">
        <v>97</v>
      </c>
      <c r="C92" s="12">
        <v>13.07</v>
      </c>
      <c r="D92" s="183">
        <f t="shared" ref="D92:D94" si="20">ROUND(C92*$H$4,2)</f>
        <v>6.54</v>
      </c>
      <c r="E92" s="194"/>
      <c r="F92" s="12">
        <f t="shared" ref="F92:F94" si="21">E92*D92</f>
        <v>0</v>
      </c>
      <c r="G92" s="17" t="s">
        <v>11</v>
      </c>
      <c r="H92" s="43" t="s">
        <v>98</v>
      </c>
      <c r="I92" s="65">
        <v>0.125</v>
      </c>
      <c r="J92" s="66">
        <f t="shared" si="14"/>
        <v>0</v>
      </c>
      <c r="K92" s="185">
        <f t="shared" si="15"/>
        <v>0</v>
      </c>
    </row>
    <row r="93" spans="1:11" x14ac:dyDescent="0.2">
      <c r="A93" s="13"/>
      <c r="B93" s="10" t="s">
        <v>99</v>
      </c>
      <c r="C93" s="12">
        <v>14.709999999999999</v>
      </c>
      <c r="D93" s="178">
        <f t="shared" si="20"/>
        <v>7.36</v>
      </c>
      <c r="E93" s="189"/>
      <c r="F93" s="7">
        <f t="shared" si="21"/>
        <v>0</v>
      </c>
      <c r="G93" s="8" t="s">
        <v>15</v>
      </c>
      <c r="H93" s="44" t="s">
        <v>98</v>
      </c>
      <c r="I93" s="52">
        <v>0.3125</v>
      </c>
      <c r="J93" s="60">
        <f t="shared" si="14"/>
        <v>0</v>
      </c>
      <c r="K93" s="185">
        <f t="shared" si="15"/>
        <v>0</v>
      </c>
    </row>
    <row r="94" spans="1:11" ht="13.5" thickBot="1" x14ac:dyDescent="0.25">
      <c r="A94" s="14"/>
      <c r="B94" s="25" t="s">
        <v>100</v>
      </c>
      <c r="C94" s="26">
        <v>17.98</v>
      </c>
      <c r="D94" s="180">
        <f t="shared" si="20"/>
        <v>8.99</v>
      </c>
      <c r="E94" s="193"/>
      <c r="F94" s="27">
        <f t="shared" si="21"/>
        <v>0</v>
      </c>
      <c r="G94" s="28" t="s">
        <v>24</v>
      </c>
      <c r="H94" s="45" t="s">
        <v>98</v>
      </c>
      <c r="I94" s="63">
        <v>0.5</v>
      </c>
      <c r="J94" s="62">
        <f t="shared" si="14"/>
        <v>0</v>
      </c>
      <c r="K94" s="185">
        <f t="shared" si="15"/>
        <v>0</v>
      </c>
    </row>
    <row r="95" spans="1:11" x14ac:dyDescent="0.2">
      <c r="A95" s="35"/>
      <c r="B95" s="148"/>
      <c r="C95" s="12"/>
      <c r="D95" s="183"/>
      <c r="E95" s="202"/>
      <c r="F95" s="12"/>
      <c r="G95" s="17"/>
      <c r="H95" s="139"/>
      <c r="I95" s="42"/>
      <c r="J95" s="74">
        <f t="shared" si="14"/>
        <v>0</v>
      </c>
      <c r="K95" s="185">
        <f t="shared" si="15"/>
        <v>0</v>
      </c>
    </row>
    <row r="96" spans="1:11" x14ac:dyDescent="0.2">
      <c r="A96" s="35"/>
      <c r="B96" s="148"/>
      <c r="C96" s="12"/>
      <c r="D96" s="183"/>
      <c r="E96" s="202"/>
      <c r="F96" s="12"/>
      <c r="G96" s="17"/>
      <c r="H96" s="139"/>
      <c r="I96" s="42"/>
      <c r="J96" s="74">
        <f t="shared" si="14"/>
        <v>0</v>
      </c>
      <c r="K96" s="185">
        <f t="shared" si="15"/>
        <v>0</v>
      </c>
    </row>
    <row r="97" spans="1:11" x14ac:dyDescent="0.2">
      <c r="A97" s="35"/>
      <c r="B97" s="148"/>
      <c r="C97" s="12"/>
      <c r="D97" s="183"/>
      <c r="E97" s="202"/>
      <c r="F97" s="12"/>
      <c r="G97" s="17"/>
      <c r="H97" s="149" t="s">
        <v>223</v>
      </c>
      <c r="I97" s="42"/>
      <c r="J97" s="74">
        <f t="shared" si="14"/>
        <v>0</v>
      </c>
      <c r="K97" s="185">
        <f t="shared" si="15"/>
        <v>0</v>
      </c>
    </row>
    <row r="98" spans="1:11" x14ac:dyDescent="0.2">
      <c r="A98" s="13"/>
      <c r="B98" s="16" t="s">
        <v>214</v>
      </c>
      <c r="C98" s="12">
        <v>13.07</v>
      </c>
      <c r="D98" s="183">
        <f t="shared" ref="D98" si="22">ROUND(C98*$H$4,2)</f>
        <v>6.54</v>
      </c>
      <c r="E98" s="194"/>
      <c r="F98" s="12">
        <f t="shared" ref="F98" si="23">E98*D98</f>
        <v>0</v>
      </c>
      <c r="G98" s="17" t="s">
        <v>11</v>
      </c>
      <c r="H98" s="43" t="s">
        <v>215</v>
      </c>
      <c r="I98" s="65">
        <v>0.75</v>
      </c>
      <c r="J98" s="66">
        <f t="shared" si="14"/>
        <v>0</v>
      </c>
      <c r="K98" s="185">
        <f t="shared" si="15"/>
        <v>0</v>
      </c>
    </row>
    <row r="99" spans="1:11" x14ac:dyDescent="0.2">
      <c r="A99" s="35"/>
      <c r="B99" s="148"/>
      <c r="C99" s="12"/>
      <c r="D99" s="183"/>
      <c r="E99" s="202"/>
      <c r="F99" s="12"/>
      <c r="G99" s="17"/>
      <c r="H99" s="139"/>
      <c r="I99" s="42"/>
      <c r="J99" s="74">
        <f t="shared" si="14"/>
        <v>0</v>
      </c>
      <c r="K99" s="185">
        <f t="shared" si="15"/>
        <v>0</v>
      </c>
    </row>
    <row r="100" spans="1:11" ht="13.5" thickBot="1" x14ac:dyDescent="0.25">
      <c r="A100" s="35"/>
      <c r="B100" s="140"/>
      <c r="C100" s="20"/>
      <c r="D100" s="179"/>
      <c r="E100" s="203"/>
      <c r="F100" s="20"/>
      <c r="G100" s="21"/>
      <c r="H100" s="138"/>
      <c r="I100" s="42"/>
      <c r="J100" s="74">
        <f t="shared" si="14"/>
        <v>0</v>
      </c>
      <c r="K100" s="185">
        <f t="shared" si="15"/>
        <v>0</v>
      </c>
    </row>
    <row r="101" spans="1:11" ht="15" customHeight="1" thickBot="1" x14ac:dyDescent="0.25">
      <c r="A101" s="11"/>
      <c r="B101" s="230" t="s">
        <v>196</v>
      </c>
      <c r="C101" s="231"/>
      <c r="D101" s="231"/>
      <c r="E101" s="231"/>
      <c r="F101" s="231"/>
      <c r="G101" s="231"/>
      <c r="H101" s="232"/>
      <c r="I101" s="68"/>
      <c r="J101" s="69">
        <f t="shared" si="14"/>
        <v>0</v>
      </c>
      <c r="K101" s="185">
        <f t="shared" si="15"/>
        <v>0</v>
      </c>
    </row>
    <row r="102" spans="1:11" x14ac:dyDescent="0.2">
      <c r="A102" s="13"/>
      <c r="B102" s="10" t="s">
        <v>101</v>
      </c>
      <c r="C102" s="7">
        <v>18.520000000000003</v>
      </c>
      <c r="D102" s="178">
        <f t="shared" ref="D102:D104" si="24">ROUND(C102*$H$4,2)</f>
        <v>9.26</v>
      </c>
      <c r="E102" s="189"/>
      <c r="F102" s="7">
        <f t="shared" ref="F102:F104" si="25">E102*D102</f>
        <v>0</v>
      </c>
      <c r="G102" s="8" t="s">
        <v>11</v>
      </c>
      <c r="H102" s="44" t="s">
        <v>102</v>
      </c>
      <c r="I102" s="52">
        <v>0.4375</v>
      </c>
      <c r="J102" s="60">
        <f t="shared" si="14"/>
        <v>0</v>
      </c>
      <c r="K102" s="185">
        <f t="shared" si="15"/>
        <v>0</v>
      </c>
    </row>
    <row r="103" spans="1:11" x14ac:dyDescent="0.2">
      <c r="A103" s="13"/>
      <c r="B103" s="10" t="s">
        <v>103</v>
      </c>
      <c r="C103" s="12">
        <v>35.96</v>
      </c>
      <c r="D103" s="178">
        <f t="shared" si="24"/>
        <v>17.98</v>
      </c>
      <c r="E103" s="189"/>
      <c r="F103" s="7">
        <f t="shared" si="25"/>
        <v>0</v>
      </c>
      <c r="G103" s="8" t="s">
        <v>15</v>
      </c>
      <c r="H103" s="44" t="s">
        <v>102</v>
      </c>
      <c r="I103" s="52">
        <v>0.8125</v>
      </c>
      <c r="J103" s="60">
        <f t="shared" si="14"/>
        <v>0</v>
      </c>
      <c r="K103" s="185">
        <f t="shared" si="15"/>
        <v>0</v>
      </c>
    </row>
    <row r="104" spans="1:11" ht="15.75" customHeight="1" thickBot="1" x14ac:dyDescent="0.25">
      <c r="A104" s="14"/>
      <c r="B104" s="19" t="s">
        <v>104</v>
      </c>
      <c r="C104" s="29">
        <v>43.589999999999996</v>
      </c>
      <c r="D104" s="179">
        <f t="shared" si="24"/>
        <v>21.8</v>
      </c>
      <c r="E104" s="191"/>
      <c r="F104" s="20">
        <f t="shared" si="25"/>
        <v>0</v>
      </c>
      <c r="G104" s="21" t="s">
        <v>24</v>
      </c>
      <c r="H104" s="47" t="s">
        <v>102</v>
      </c>
      <c r="I104" s="63">
        <v>1.6</v>
      </c>
      <c r="J104" s="62">
        <f t="shared" si="14"/>
        <v>0</v>
      </c>
      <c r="K104" s="185">
        <f t="shared" si="15"/>
        <v>0</v>
      </c>
    </row>
    <row r="105" spans="1:11" ht="15.75" customHeight="1" thickBot="1" x14ac:dyDescent="0.25">
      <c r="A105" s="11"/>
      <c r="B105" s="227" t="s">
        <v>105</v>
      </c>
      <c r="C105" s="228"/>
      <c r="D105" s="228"/>
      <c r="E105" s="228"/>
      <c r="F105" s="228"/>
      <c r="G105" s="228"/>
      <c r="H105" s="229"/>
      <c r="I105" s="68"/>
      <c r="J105" s="69">
        <f t="shared" si="14"/>
        <v>0</v>
      </c>
      <c r="K105" s="185">
        <f t="shared" si="15"/>
        <v>0</v>
      </c>
    </row>
    <row r="106" spans="1:11" x14ac:dyDescent="0.2">
      <c r="A106" s="13"/>
      <c r="B106" s="16" t="s">
        <v>106</v>
      </c>
      <c r="C106" s="12">
        <v>33.99</v>
      </c>
      <c r="D106" s="183">
        <f t="shared" ref="D106:D111" si="26">ROUND(C106*$H$4,2)</f>
        <v>17</v>
      </c>
      <c r="E106" s="194"/>
      <c r="F106" s="12">
        <f t="shared" ref="F106:F111" si="27">E106*D106</f>
        <v>0</v>
      </c>
      <c r="G106" s="17" t="s">
        <v>11</v>
      </c>
      <c r="H106" s="43" t="s">
        <v>107</v>
      </c>
      <c r="I106" s="52">
        <v>1.5</v>
      </c>
      <c r="J106" s="60">
        <f t="shared" si="14"/>
        <v>0</v>
      </c>
      <c r="K106" s="185">
        <f t="shared" si="15"/>
        <v>0</v>
      </c>
    </row>
    <row r="107" spans="1:11" x14ac:dyDescent="0.2">
      <c r="A107" s="13"/>
      <c r="B107" s="10" t="s">
        <v>202</v>
      </c>
      <c r="C107" s="7">
        <v>41.41</v>
      </c>
      <c r="D107" s="178">
        <f t="shared" si="26"/>
        <v>20.71</v>
      </c>
      <c r="E107" s="189"/>
      <c r="F107" s="7">
        <f t="shared" si="27"/>
        <v>0</v>
      </c>
      <c r="G107" s="8" t="s">
        <v>11</v>
      </c>
      <c r="H107" s="44" t="s">
        <v>108</v>
      </c>
      <c r="I107" s="52">
        <v>2</v>
      </c>
      <c r="J107" s="60">
        <f t="shared" si="14"/>
        <v>0</v>
      </c>
      <c r="K107" s="185">
        <f t="shared" si="15"/>
        <v>0</v>
      </c>
    </row>
    <row r="108" spans="1:11" x14ac:dyDescent="0.2">
      <c r="A108" s="13"/>
      <c r="B108" s="10" t="s">
        <v>109</v>
      </c>
      <c r="C108" s="7">
        <v>35.96</v>
      </c>
      <c r="D108" s="178">
        <f t="shared" si="26"/>
        <v>17.98</v>
      </c>
      <c r="E108" s="189"/>
      <c r="F108" s="7">
        <f t="shared" si="27"/>
        <v>0</v>
      </c>
      <c r="G108" s="8" t="s">
        <v>11</v>
      </c>
      <c r="H108" s="44" t="s">
        <v>110</v>
      </c>
      <c r="I108" s="52">
        <v>1.5</v>
      </c>
      <c r="J108" s="60">
        <f t="shared" si="14"/>
        <v>0</v>
      </c>
      <c r="K108" s="185">
        <f t="shared" si="15"/>
        <v>0</v>
      </c>
    </row>
    <row r="109" spans="1:11" x14ac:dyDescent="0.2">
      <c r="A109" s="13"/>
      <c r="B109" s="10" t="s">
        <v>203</v>
      </c>
      <c r="C109" s="7">
        <v>44.68</v>
      </c>
      <c r="D109" s="178">
        <f t="shared" si="26"/>
        <v>22.34</v>
      </c>
      <c r="E109" s="189"/>
      <c r="F109" s="7">
        <f t="shared" si="27"/>
        <v>0</v>
      </c>
      <c r="G109" s="8" t="s">
        <v>11</v>
      </c>
      <c r="H109" s="44" t="s">
        <v>111</v>
      </c>
      <c r="I109" s="52">
        <v>2</v>
      </c>
      <c r="J109" s="60">
        <f t="shared" si="14"/>
        <v>0</v>
      </c>
      <c r="K109" s="185">
        <f t="shared" si="15"/>
        <v>0</v>
      </c>
    </row>
    <row r="110" spans="1:11" x14ac:dyDescent="0.2">
      <c r="A110" s="13"/>
      <c r="B110" s="10" t="s">
        <v>112</v>
      </c>
      <c r="C110" s="12">
        <v>39.99</v>
      </c>
      <c r="D110" s="178">
        <f t="shared" si="26"/>
        <v>20</v>
      </c>
      <c r="E110" s="189"/>
      <c r="F110" s="7">
        <f t="shared" si="27"/>
        <v>0</v>
      </c>
      <c r="G110" s="8" t="s">
        <v>15</v>
      </c>
      <c r="H110" s="44" t="s">
        <v>110</v>
      </c>
      <c r="I110" s="52">
        <v>1.5</v>
      </c>
      <c r="J110" s="60">
        <f t="shared" si="14"/>
        <v>0</v>
      </c>
      <c r="K110" s="185">
        <f t="shared" si="15"/>
        <v>0</v>
      </c>
    </row>
    <row r="111" spans="1:11" ht="13.5" thickBot="1" x14ac:dyDescent="0.25">
      <c r="A111" s="14"/>
      <c r="B111" s="25" t="s">
        <v>204</v>
      </c>
      <c r="C111" s="27">
        <v>46.86</v>
      </c>
      <c r="D111" s="180">
        <f t="shared" si="26"/>
        <v>23.43</v>
      </c>
      <c r="E111" s="193"/>
      <c r="F111" s="27">
        <f t="shared" si="27"/>
        <v>0</v>
      </c>
      <c r="G111" s="28" t="s">
        <v>15</v>
      </c>
      <c r="H111" s="45" t="s">
        <v>111</v>
      </c>
      <c r="I111" s="63">
        <v>2</v>
      </c>
      <c r="J111" s="62">
        <f t="shared" si="14"/>
        <v>0</v>
      </c>
      <c r="K111" s="185">
        <f t="shared" si="15"/>
        <v>0</v>
      </c>
    </row>
    <row r="112" spans="1:11" ht="15" customHeight="1" thickBot="1" x14ac:dyDescent="0.25">
      <c r="A112" s="11"/>
      <c r="B112" s="227" t="s">
        <v>168</v>
      </c>
      <c r="C112" s="228"/>
      <c r="D112" s="228"/>
      <c r="E112" s="228"/>
      <c r="F112" s="228"/>
      <c r="G112" s="228"/>
      <c r="H112" s="229"/>
      <c r="I112" s="68"/>
      <c r="J112" s="69">
        <f t="shared" si="14"/>
        <v>0</v>
      </c>
      <c r="K112" s="185">
        <f t="shared" si="15"/>
        <v>0</v>
      </c>
    </row>
    <row r="113" spans="1:11" x14ac:dyDescent="0.2">
      <c r="A113" s="13"/>
      <c r="B113" s="16" t="s">
        <v>113</v>
      </c>
      <c r="C113" s="12">
        <v>42.339999999999996</v>
      </c>
      <c r="D113" s="183">
        <f t="shared" ref="D113:D118" si="28">ROUND(C113*$H$4,2)</f>
        <v>21.17</v>
      </c>
      <c r="E113" s="194"/>
      <c r="F113" s="12">
        <f t="shared" ref="F113:F118" si="29">E113*D113</f>
        <v>0</v>
      </c>
      <c r="G113" s="17" t="s">
        <v>11</v>
      </c>
      <c r="H113" s="43" t="s">
        <v>114</v>
      </c>
      <c r="I113" s="52">
        <v>2</v>
      </c>
      <c r="J113" s="60">
        <f t="shared" si="14"/>
        <v>0</v>
      </c>
      <c r="K113" s="185">
        <f t="shared" si="15"/>
        <v>0</v>
      </c>
    </row>
    <row r="114" spans="1:11" x14ac:dyDescent="0.2">
      <c r="A114" s="13"/>
      <c r="B114" s="10" t="s">
        <v>205</v>
      </c>
      <c r="C114" s="7">
        <v>50.809999999999995</v>
      </c>
      <c r="D114" s="178">
        <f t="shared" si="28"/>
        <v>25.41</v>
      </c>
      <c r="E114" s="189"/>
      <c r="F114" s="7">
        <f t="shared" si="29"/>
        <v>0</v>
      </c>
      <c r="G114" s="8" t="s">
        <v>11</v>
      </c>
      <c r="H114" s="44" t="s">
        <v>115</v>
      </c>
      <c r="I114" s="52">
        <v>2.5</v>
      </c>
      <c r="J114" s="60">
        <f t="shared" si="14"/>
        <v>0</v>
      </c>
      <c r="K114" s="185">
        <f t="shared" si="15"/>
        <v>0</v>
      </c>
    </row>
    <row r="115" spans="1:11" x14ac:dyDescent="0.2">
      <c r="A115" s="13"/>
      <c r="B115" s="10" t="s">
        <v>116</v>
      </c>
      <c r="C115" s="7">
        <v>48.39</v>
      </c>
      <c r="D115" s="178">
        <f t="shared" si="28"/>
        <v>24.2</v>
      </c>
      <c r="E115" s="189"/>
      <c r="F115" s="7">
        <f t="shared" si="29"/>
        <v>0</v>
      </c>
      <c r="G115" s="8" t="s">
        <v>15</v>
      </c>
      <c r="H115" s="44" t="s">
        <v>114</v>
      </c>
      <c r="I115" s="52">
        <v>2</v>
      </c>
      <c r="J115" s="60">
        <f t="shared" si="14"/>
        <v>0</v>
      </c>
      <c r="K115" s="185">
        <f t="shared" si="15"/>
        <v>0</v>
      </c>
    </row>
    <row r="116" spans="1:11" x14ac:dyDescent="0.2">
      <c r="A116" s="13"/>
      <c r="B116" s="19" t="s">
        <v>206</v>
      </c>
      <c r="C116" s="20">
        <v>57.76</v>
      </c>
      <c r="D116" s="179">
        <f t="shared" si="28"/>
        <v>28.88</v>
      </c>
      <c r="E116" s="191"/>
      <c r="F116" s="7">
        <f t="shared" si="29"/>
        <v>0</v>
      </c>
      <c r="G116" s="21" t="s">
        <v>15</v>
      </c>
      <c r="H116" s="47" t="s">
        <v>115</v>
      </c>
      <c r="I116" s="52">
        <v>3</v>
      </c>
      <c r="J116" s="60">
        <f t="shared" si="14"/>
        <v>0</v>
      </c>
      <c r="K116" s="185">
        <f t="shared" si="15"/>
        <v>0</v>
      </c>
    </row>
    <row r="117" spans="1:11" x14ac:dyDescent="0.2">
      <c r="A117" s="13"/>
      <c r="B117" s="10" t="s">
        <v>117</v>
      </c>
      <c r="C117" s="7">
        <v>56.669999999999995</v>
      </c>
      <c r="D117" s="178">
        <f t="shared" si="28"/>
        <v>28.34</v>
      </c>
      <c r="E117" s="189"/>
      <c r="F117" s="7">
        <f t="shared" si="29"/>
        <v>0</v>
      </c>
      <c r="G117" s="8" t="s">
        <v>24</v>
      </c>
      <c r="H117" s="44" t="s">
        <v>114</v>
      </c>
      <c r="I117" s="52">
        <v>2.5</v>
      </c>
      <c r="J117" s="60">
        <f t="shared" si="14"/>
        <v>0</v>
      </c>
      <c r="K117" s="185">
        <f t="shared" si="15"/>
        <v>0</v>
      </c>
    </row>
    <row r="118" spans="1:11" x14ac:dyDescent="0.2">
      <c r="A118" s="13"/>
      <c r="B118" s="19" t="s">
        <v>207</v>
      </c>
      <c r="C118" s="20">
        <v>63.21</v>
      </c>
      <c r="D118" s="179">
        <f t="shared" si="28"/>
        <v>31.61</v>
      </c>
      <c r="E118" s="191"/>
      <c r="F118" s="20">
        <f t="shared" si="29"/>
        <v>0</v>
      </c>
      <c r="G118" s="21" t="s">
        <v>24</v>
      </c>
      <c r="H118" s="47" t="s">
        <v>115</v>
      </c>
      <c r="I118" s="52">
        <v>3</v>
      </c>
      <c r="J118" s="60">
        <f t="shared" si="14"/>
        <v>0</v>
      </c>
      <c r="K118" s="185">
        <f t="shared" si="15"/>
        <v>0</v>
      </c>
    </row>
    <row r="119" spans="1:11" ht="13.5" thickBot="1" x14ac:dyDescent="0.25">
      <c r="A119" s="13"/>
      <c r="B119" s="30"/>
      <c r="C119" s="27"/>
      <c r="D119" s="180"/>
      <c r="E119" s="193"/>
      <c r="F119" s="27"/>
      <c r="G119" s="28"/>
      <c r="H119" s="45"/>
      <c r="I119" s="70"/>
      <c r="J119" s="71">
        <f t="shared" si="14"/>
        <v>0</v>
      </c>
      <c r="K119" s="185">
        <f t="shared" si="15"/>
        <v>0</v>
      </c>
    </row>
    <row r="120" spans="1:11" ht="13.5" thickBot="1" x14ac:dyDescent="0.25">
      <c r="A120" s="13"/>
      <c r="B120" s="233" t="s">
        <v>118</v>
      </c>
      <c r="C120" s="234"/>
      <c r="D120" s="234"/>
      <c r="E120" s="234"/>
      <c r="F120" s="234"/>
      <c r="G120" s="234"/>
      <c r="H120" s="235"/>
      <c r="I120" s="70"/>
      <c r="J120" s="71">
        <f t="shared" si="14"/>
        <v>0</v>
      </c>
      <c r="K120" s="185">
        <f t="shared" si="15"/>
        <v>0</v>
      </c>
    </row>
    <row r="121" spans="1:11" x14ac:dyDescent="0.2">
      <c r="A121" s="13"/>
      <c r="B121" s="61" t="s">
        <v>119</v>
      </c>
      <c r="C121" s="33">
        <v>39.229999999999997</v>
      </c>
      <c r="D121" s="177">
        <f t="shared" ref="D121:D122" si="30">ROUND(C121*$H$4,2)</f>
        <v>19.62</v>
      </c>
      <c r="E121" s="188"/>
      <c r="F121" s="33">
        <v>0</v>
      </c>
      <c r="G121" s="34" t="s">
        <v>11</v>
      </c>
      <c r="H121" s="46" t="s">
        <v>120</v>
      </c>
      <c r="I121" s="79">
        <v>1</v>
      </c>
      <c r="J121" s="60">
        <f t="shared" si="14"/>
        <v>0</v>
      </c>
      <c r="K121" s="185">
        <f t="shared" si="15"/>
        <v>0</v>
      </c>
    </row>
    <row r="122" spans="1:11" x14ac:dyDescent="0.2">
      <c r="A122" s="13"/>
      <c r="B122" s="38" t="s">
        <v>121</v>
      </c>
      <c r="C122" s="7">
        <v>49.04</v>
      </c>
      <c r="D122" s="178">
        <f t="shared" si="30"/>
        <v>24.52</v>
      </c>
      <c r="E122" s="189"/>
      <c r="F122" s="7">
        <v>0</v>
      </c>
      <c r="G122" s="8" t="s">
        <v>15</v>
      </c>
      <c r="H122" s="44" t="s">
        <v>122</v>
      </c>
      <c r="I122" s="103">
        <v>1</v>
      </c>
      <c r="J122" s="93">
        <f t="shared" si="14"/>
        <v>0</v>
      </c>
      <c r="K122" s="185">
        <f t="shared" si="15"/>
        <v>0</v>
      </c>
    </row>
    <row r="123" spans="1:11" x14ac:dyDescent="0.2">
      <c r="A123" s="13"/>
      <c r="B123" s="95"/>
      <c r="C123" s="83"/>
      <c r="D123" s="170"/>
      <c r="E123" s="204"/>
      <c r="F123" s="83"/>
      <c r="G123" s="8"/>
      <c r="H123" s="92"/>
      <c r="K123" s="185">
        <f t="shared" si="15"/>
        <v>0</v>
      </c>
    </row>
    <row r="124" spans="1:11" ht="13.5" thickBot="1" x14ac:dyDescent="0.25">
      <c r="A124" s="13"/>
      <c r="B124" s="75"/>
      <c r="C124" s="101"/>
      <c r="D124" s="171"/>
      <c r="E124" s="205"/>
      <c r="F124" s="101"/>
      <c r="G124" s="28"/>
      <c r="H124" s="77"/>
      <c r="K124" s="185">
        <f t="shared" si="15"/>
        <v>0</v>
      </c>
    </row>
    <row r="125" spans="1:11" ht="15.75" customHeight="1" thickBot="1" x14ac:dyDescent="0.25">
      <c r="A125" s="11"/>
      <c r="B125" s="233"/>
      <c r="C125" s="234"/>
      <c r="D125" s="234"/>
      <c r="E125" s="234"/>
      <c r="F125" s="234"/>
      <c r="G125" s="234"/>
      <c r="H125" s="235"/>
      <c r="I125" s="94"/>
      <c r="J125" s="84"/>
      <c r="K125" s="185">
        <f t="shared" si="15"/>
        <v>0</v>
      </c>
    </row>
    <row r="126" spans="1:11" x14ac:dyDescent="0.2">
      <c r="A126" s="13"/>
      <c r="B126" s="58"/>
      <c r="C126" s="56"/>
      <c r="D126" s="177"/>
      <c r="E126" s="188"/>
      <c r="F126" s="56"/>
      <c r="G126" s="34"/>
      <c r="H126" s="46"/>
      <c r="I126" s="90">
        <v>0.26</v>
      </c>
      <c r="J126" s="85">
        <f t="shared" si="14"/>
        <v>0</v>
      </c>
      <c r="K126" s="185">
        <f t="shared" si="15"/>
        <v>0</v>
      </c>
    </row>
    <row r="127" spans="1:11" s="15" customFormat="1" x14ac:dyDescent="0.2">
      <c r="A127" s="13"/>
      <c r="B127" s="36"/>
      <c r="C127" s="22"/>
      <c r="D127" s="178"/>
      <c r="E127" s="189"/>
      <c r="F127" s="22"/>
      <c r="G127" s="8"/>
      <c r="H127" s="44"/>
      <c r="I127" s="90">
        <v>0.26</v>
      </c>
      <c r="J127" s="85">
        <f t="shared" si="14"/>
        <v>0</v>
      </c>
      <c r="K127" s="185">
        <f t="shared" si="15"/>
        <v>0</v>
      </c>
    </row>
    <row r="128" spans="1:11" s="15" customFormat="1" x14ac:dyDescent="0.2">
      <c r="A128" s="13"/>
      <c r="B128" s="36"/>
      <c r="C128" s="22"/>
      <c r="D128" s="178"/>
      <c r="E128" s="189"/>
      <c r="F128" s="22"/>
      <c r="G128" s="8"/>
      <c r="H128" s="44"/>
      <c r="I128" s="90">
        <v>0.31</v>
      </c>
      <c r="J128" s="85">
        <f t="shared" si="14"/>
        <v>0</v>
      </c>
      <c r="K128" s="185">
        <f t="shared" si="15"/>
        <v>0</v>
      </c>
    </row>
    <row r="129" spans="1:11" s="15" customFormat="1" x14ac:dyDescent="0.2">
      <c r="A129" s="13"/>
      <c r="B129" s="36"/>
      <c r="C129" s="22"/>
      <c r="D129" s="178"/>
      <c r="E129" s="189"/>
      <c r="F129" s="22"/>
      <c r="G129" s="8"/>
      <c r="H129" s="44"/>
      <c r="I129" s="90">
        <v>0.25</v>
      </c>
      <c r="J129" s="85">
        <f t="shared" si="14"/>
        <v>0</v>
      </c>
      <c r="K129" s="185">
        <f t="shared" si="15"/>
        <v>0</v>
      </c>
    </row>
    <row r="130" spans="1:11" s="15" customFormat="1" ht="13.5" thickBot="1" x14ac:dyDescent="0.25">
      <c r="A130" s="14"/>
      <c r="B130" s="75"/>
      <c r="C130" s="76"/>
      <c r="D130" s="171"/>
      <c r="E130" s="206"/>
      <c r="F130" s="76"/>
      <c r="G130" s="76"/>
      <c r="H130" s="77"/>
      <c r="K130" s="185">
        <f t="shared" si="15"/>
        <v>0</v>
      </c>
    </row>
    <row r="131" spans="1:11" s="15" customFormat="1" ht="15.75" customHeight="1" thickBot="1" x14ac:dyDescent="0.25">
      <c r="A131" s="11"/>
      <c r="B131" s="227" t="s">
        <v>123</v>
      </c>
      <c r="C131" s="228"/>
      <c r="D131" s="228"/>
      <c r="E131" s="228"/>
      <c r="F131" s="228"/>
      <c r="G131" s="228"/>
      <c r="H131" s="229"/>
      <c r="I131" s="103"/>
      <c r="J131" s="87">
        <f t="shared" si="14"/>
        <v>0</v>
      </c>
      <c r="K131" s="185">
        <f t="shared" si="15"/>
        <v>0</v>
      </c>
    </row>
    <row r="132" spans="1:11" s="15" customFormat="1" x14ac:dyDescent="0.2">
      <c r="A132" s="13"/>
      <c r="B132" s="61" t="s">
        <v>124</v>
      </c>
      <c r="C132" s="33">
        <v>1.19</v>
      </c>
      <c r="D132" s="177">
        <f t="shared" ref="D132:D139" si="31">ROUND(C132*$H$4,2)</f>
        <v>0.6</v>
      </c>
      <c r="E132" s="188"/>
      <c r="F132" s="33">
        <f t="shared" ref="F132:F139" si="32">E132*D132</f>
        <v>0</v>
      </c>
      <c r="G132" s="34" t="s">
        <v>11</v>
      </c>
      <c r="H132" s="46" t="s">
        <v>125</v>
      </c>
      <c r="I132" s="102">
        <v>0.02</v>
      </c>
      <c r="J132" s="59">
        <f t="shared" si="14"/>
        <v>0</v>
      </c>
      <c r="K132" s="185">
        <f t="shared" si="15"/>
        <v>0</v>
      </c>
    </row>
    <row r="133" spans="1:11" x14ac:dyDescent="0.2">
      <c r="A133" s="13"/>
      <c r="B133" s="38" t="s">
        <v>126</v>
      </c>
      <c r="C133" s="7">
        <v>1.6300000000000001</v>
      </c>
      <c r="D133" s="178">
        <f t="shared" si="31"/>
        <v>0.82</v>
      </c>
      <c r="E133" s="189"/>
      <c r="F133" s="7">
        <f t="shared" si="32"/>
        <v>0</v>
      </c>
      <c r="G133" s="8" t="s">
        <v>15</v>
      </c>
      <c r="H133" s="44" t="s">
        <v>125</v>
      </c>
      <c r="I133" s="79">
        <v>0.02</v>
      </c>
      <c r="J133" s="60">
        <f t="shared" si="14"/>
        <v>0</v>
      </c>
      <c r="K133" s="185">
        <f t="shared" si="15"/>
        <v>0</v>
      </c>
    </row>
    <row r="134" spans="1:11" x14ac:dyDescent="0.2">
      <c r="A134" s="13"/>
      <c r="B134" s="38" t="s">
        <v>127</v>
      </c>
      <c r="C134" s="7">
        <v>1.85</v>
      </c>
      <c r="D134" s="178">
        <f t="shared" si="31"/>
        <v>0.93</v>
      </c>
      <c r="E134" s="189"/>
      <c r="F134" s="7">
        <f t="shared" si="32"/>
        <v>0</v>
      </c>
      <c r="G134" s="8" t="s">
        <v>24</v>
      </c>
      <c r="H134" s="44" t="s">
        <v>125</v>
      </c>
      <c r="I134" s="79">
        <v>0.02</v>
      </c>
      <c r="J134" s="60">
        <f t="shared" si="14"/>
        <v>0</v>
      </c>
      <c r="K134" s="185">
        <f t="shared" si="15"/>
        <v>0</v>
      </c>
    </row>
    <row r="135" spans="1:11" ht="15" x14ac:dyDescent="0.25">
      <c r="A135" s="39"/>
      <c r="B135" s="38" t="s">
        <v>128</v>
      </c>
      <c r="C135" s="7">
        <v>11.98</v>
      </c>
      <c r="D135" s="178">
        <f t="shared" si="31"/>
        <v>5.99</v>
      </c>
      <c r="E135" s="189"/>
      <c r="F135" s="7">
        <f t="shared" si="32"/>
        <v>0</v>
      </c>
      <c r="G135" s="8" t="s">
        <v>129</v>
      </c>
      <c r="H135" s="44" t="s">
        <v>130</v>
      </c>
      <c r="I135" s="79">
        <v>0.2</v>
      </c>
      <c r="J135" s="60">
        <f t="shared" ref="J135:J156" si="33">I135*E135</f>
        <v>0</v>
      </c>
      <c r="K135" s="185">
        <f t="shared" ref="K135:K157" si="34">E135*C135</f>
        <v>0</v>
      </c>
    </row>
    <row r="136" spans="1:11" x14ac:dyDescent="0.2">
      <c r="A136" s="13"/>
      <c r="B136" s="38" t="s">
        <v>131</v>
      </c>
      <c r="C136" s="23">
        <v>1.08</v>
      </c>
      <c r="D136" s="178">
        <f t="shared" si="31"/>
        <v>0.54</v>
      </c>
      <c r="E136" s="189"/>
      <c r="F136" s="7">
        <f t="shared" si="32"/>
        <v>0</v>
      </c>
      <c r="G136" s="8" t="s">
        <v>11</v>
      </c>
      <c r="H136" s="44" t="s">
        <v>132</v>
      </c>
      <c r="I136" s="79">
        <v>0.02</v>
      </c>
      <c r="J136" s="60">
        <f t="shared" si="33"/>
        <v>0</v>
      </c>
      <c r="K136" s="185">
        <f t="shared" si="34"/>
        <v>0</v>
      </c>
    </row>
    <row r="137" spans="1:11" x14ac:dyDescent="0.2">
      <c r="A137" s="13"/>
      <c r="B137" s="38" t="s">
        <v>133</v>
      </c>
      <c r="C137" s="23">
        <v>1.41</v>
      </c>
      <c r="D137" s="178">
        <f t="shared" si="31"/>
        <v>0.71</v>
      </c>
      <c r="E137" s="189"/>
      <c r="F137" s="7">
        <f t="shared" si="32"/>
        <v>0</v>
      </c>
      <c r="G137" s="8" t="s">
        <v>15</v>
      </c>
      <c r="H137" s="44" t="s">
        <v>132</v>
      </c>
      <c r="I137" s="79">
        <v>0.02</v>
      </c>
      <c r="J137" s="60">
        <f t="shared" si="33"/>
        <v>0</v>
      </c>
      <c r="K137" s="185">
        <f t="shared" si="34"/>
        <v>0</v>
      </c>
    </row>
    <row r="138" spans="1:11" x14ac:dyDescent="0.2">
      <c r="A138" s="13"/>
      <c r="B138" s="38" t="s">
        <v>134</v>
      </c>
      <c r="C138" s="7">
        <v>1.52</v>
      </c>
      <c r="D138" s="178">
        <f t="shared" si="31"/>
        <v>0.76</v>
      </c>
      <c r="E138" s="189"/>
      <c r="F138" s="7">
        <f t="shared" si="32"/>
        <v>0</v>
      </c>
      <c r="G138" s="8" t="s">
        <v>24</v>
      </c>
      <c r="H138" s="44" t="s">
        <v>132</v>
      </c>
      <c r="I138" s="79">
        <v>0.02</v>
      </c>
      <c r="J138" s="60">
        <f t="shared" si="33"/>
        <v>0</v>
      </c>
      <c r="K138" s="185">
        <f t="shared" si="34"/>
        <v>0</v>
      </c>
    </row>
    <row r="139" spans="1:11" x14ac:dyDescent="0.2">
      <c r="A139" s="13"/>
      <c r="B139" s="38" t="s">
        <v>135</v>
      </c>
      <c r="C139" s="7">
        <v>5.4399999999999995</v>
      </c>
      <c r="D139" s="178">
        <f t="shared" si="31"/>
        <v>2.72</v>
      </c>
      <c r="E139" s="189"/>
      <c r="F139" s="7">
        <f t="shared" si="32"/>
        <v>0</v>
      </c>
      <c r="G139" s="8" t="s">
        <v>27</v>
      </c>
      <c r="H139" s="44" t="s">
        <v>132</v>
      </c>
      <c r="I139" s="79">
        <v>0.02</v>
      </c>
      <c r="J139" s="60">
        <f t="shared" si="33"/>
        <v>0</v>
      </c>
      <c r="K139" s="185">
        <f t="shared" si="34"/>
        <v>0</v>
      </c>
    </row>
    <row r="140" spans="1:11" x14ac:dyDescent="0.2">
      <c r="A140" s="13"/>
      <c r="B140" s="38"/>
      <c r="C140" s="7"/>
      <c r="D140" s="178"/>
      <c r="E140" s="189"/>
      <c r="F140" s="7"/>
      <c r="G140" s="8"/>
      <c r="H140" s="44"/>
      <c r="I140" s="79"/>
      <c r="J140" s="60">
        <f t="shared" si="33"/>
        <v>0</v>
      </c>
      <c r="K140" s="185">
        <f t="shared" si="34"/>
        <v>0</v>
      </c>
    </row>
    <row r="141" spans="1:11" x14ac:dyDescent="0.2">
      <c r="A141" s="13"/>
      <c r="B141" s="38"/>
      <c r="C141" s="7"/>
      <c r="D141" s="178"/>
      <c r="E141" s="189"/>
      <c r="F141" s="7"/>
      <c r="G141" s="8"/>
      <c r="H141" s="44"/>
      <c r="I141" s="79"/>
      <c r="J141" s="60">
        <f t="shared" si="33"/>
        <v>0</v>
      </c>
      <c r="K141" s="185">
        <f t="shared" si="34"/>
        <v>0</v>
      </c>
    </row>
    <row r="142" spans="1:11" x14ac:dyDescent="0.2">
      <c r="A142" s="13"/>
      <c r="B142" s="38" t="s">
        <v>136</v>
      </c>
      <c r="C142" s="7">
        <v>11.98</v>
      </c>
      <c r="D142" s="178">
        <f t="shared" ref="D142:D144" si="35">ROUND(C142*$H$4,2)</f>
        <v>5.99</v>
      </c>
      <c r="E142" s="189"/>
      <c r="F142" s="7">
        <f t="shared" ref="F142:F144" si="36">E142*D142</f>
        <v>0</v>
      </c>
      <c r="G142" s="8" t="s">
        <v>137</v>
      </c>
      <c r="H142" s="44" t="s">
        <v>138</v>
      </c>
      <c r="I142" s="79">
        <v>0.2</v>
      </c>
      <c r="J142" s="60">
        <f t="shared" si="33"/>
        <v>0</v>
      </c>
      <c r="K142" s="185">
        <f t="shared" si="34"/>
        <v>0</v>
      </c>
    </row>
    <row r="143" spans="1:11" x14ac:dyDescent="0.2">
      <c r="A143" s="13"/>
      <c r="B143" s="38" t="s">
        <v>139</v>
      </c>
      <c r="C143" s="7">
        <v>24.520000000000003</v>
      </c>
      <c r="D143" s="178">
        <f t="shared" si="35"/>
        <v>12.26</v>
      </c>
      <c r="E143" s="189"/>
      <c r="F143" s="7">
        <f t="shared" si="36"/>
        <v>0</v>
      </c>
      <c r="G143" s="8" t="s">
        <v>137</v>
      </c>
      <c r="H143" s="44" t="s">
        <v>140</v>
      </c>
      <c r="I143" s="79">
        <v>0.3</v>
      </c>
      <c r="J143" s="60">
        <f t="shared" si="33"/>
        <v>0</v>
      </c>
      <c r="K143" s="185">
        <f t="shared" si="34"/>
        <v>0</v>
      </c>
    </row>
    <row r="144" spans="1:11" x14ac:dyDescent="0.2">
      <c r="A144" s="13"/>
      <c r="B144" s="38" t="s">
        <v>143</v>
      </c>
      <c r="C144" s="7">
        <v>8.7099999999999991</v>
      </c>
      <c r="D144" s="178">
        <f t="shared" si="35"/>
        <v>4.3600000000000003</v>
      </c>
      <c r="E144" s="189"/>
      <c r="F144" s="7">
        <f t="shared" si="36"/>
        <v>0</v>
      </c>
      <c r="G144" s="8" t="s">
        <v>137</v>
      </c>
      <c r="H144" s="44" t="s">
        <v>144</v>
      </c>
      <c r="I144" s="79">
        <v>0.2</v>
      </c>
      <c r="J144" s="60">
        <f t="shared" si="33"/>
        <v>0</v>
      </c>
      <c r="K144" s="185">
        <f t="shared" si="34"/>
        <v>0</v>
      </c>
    </row>
    <row r="145" spans="1:11" x14ac:dyDescent="0.2">
      <c r="A145" s="13"/>
      <c r="B145" s="38"/>
      <c r="C145" s="7"/>
      <c r="D145" s="178"/>
      <c r="E145" s="189"/>
      <c r="F145" s="7"/>
      <c r="G145" s="8"/>
      <c r="H145" s="44"/>
      <c r="I145" s="79"/>
      <c r="J145" s="60">
        <f t="shared" si="33"/>
        <v>0</v>
      </c>
      <c r="K145" s="185">
        <f t="shared" si="34"/>
        <v>0</v>
      </c>
    </row>
    <row r="146" spans="1:11" x14ac:dyDescent="0.2">
      <c r="A146" s="13"/>
      <c r="B146" s="38" t="s">
        <v>141</v>
      </c>
      <c r="C146" s="7">
        <v>43.589999999999996</v>
      </c>
      <c r="D146" s="178">
        <f t="shared" ref="D146:D147" si="37">ROUND(C146*$H$4,2)</f>
        <v>21.8</v>
      </c>
      <c r="E146" s="189"/>
      <c r="F146" s="7">
        <f t="shared" ref="F146:F147" si="38">E146*D146</f>
        <v>0</v>
      </c>
      <c r="G146" s="8" t="s">
        <v>137</v>
      </c>
      <c r="H146" s="44" t="s">
        <v>142</v>
      </c>
      <c r="I146" s="79">
        <v>1</v>
      </c>
      <c r="J146" s="60">
        <f t="shared" si="33"/>
        <v>0</v>
      </c>
      <c r="K146" s="185">
        <f t="shared" si="34"/>
        <v>0</v>
      </c>
    </row>
    <row r="147" spans="1:11" x14ac:dyDescent="0.2">
      <c r="A147" s="13"/>
      <c r="B147" s="38" t="s">
        <v>145</v>
      </c>
      <c r="C147" s="7">
        <v>42.5</v>
      </c>
      <c r="D147" s="178">
        <f t="shared" si="37"/>
        <v>21.25</v>
      </c>
      <c r="E147" s="189"/>
      <c r="F147" s="7">
        <f t="shared" si="38"/>
        <v>0</v>
      </c>
      <c r="G147" s="8" t="s">
        <v>137</v>
      </c>
      <c r="H147" s="44" t="s">
        <v>146</v>
      </c>
      <c r="I147" s="79">
        <v>0.5</v>
      </c>
      <c r="J147" s="60">
        <f t="shared" si="33"/>
        <v>0</v>
      </c>
      <c r="K147" s="185">
        <f t="shared" si="34"/>
        <v>0</v>
      </c>
    </row>
    <row r="148" spans="1:11" x14ac:dyDescent="0.2">
      <c r="A148" s="13"/>
      <c r="B148" s="38"/>
      <c r="C148" s="7"/>
      <c r="D148" s="178"/>
      <c r="E148" s="189"/>
      <c r="F148" s="7"/>
      <c r="G148" s="8"/>
      <c r="H148" s="44"/>
      <c r="I148" s="79"/>
      <c r="J148" s="60">
        <f t="shared" si="33"/>
        <v>0</v>
      </c>
      <c r="K148" s="185">
        <f t="shared" si="34"/>
        <v>0</v>
      </c>
    </row>
    <row r="149" spans="1:11" x14ac:dyDescent="0.2">
      <c r="A149" s="13"/>
      <c r="B149" s="38" t="s">
        <v>147</v>
      </c>
      <c r="C149" s="7">
        <v>499.99</v>
      </c>
      <c r="D149" s="178">
        <f t="shared" ref="D149" si="39">ROUND(C149*$H$4,2)</f>
        <v>250</v>
      </c>
      <c r="E149" s="189"/>
      <c r="F149" s="7">
        <f t="shared" ref="F149" si="40">E149*D149</f>
        <v>0</v>
      </c>
      <c r="G149" s="8" t="s">
        <v>137</v>
      </c>
      <c r="H149" s="44" t="s">
        <v>148</v>
      </c>
      <c r="I149" s="79">
        <v>85</v>
      </c>
      <c r="J149" s="60">
        <f t="shared" si="33"/>
        <v>0</v>
      </c>
      <c r="K149" s="185">
        <f t="shared" si="34"/>
        <v>0</v>
      </c>
    </row>
    <row r="150" spans="1:11" x14ac:dyDescent="0.2">
      <c r="A150" s="13"/>
      <c r="B150" s="38"/>
      <c r="C150" s="7"/>
      <c r="D150" s="178"/>
      <c r="E150" s="189"/>
      <c r="F150" s="7"/>
      <c r="G150" s="8"/>
      <c r="H150" s="44"/>
      <c r="I150" s="79"/>
      <c r="J150" s="60">
        <f t="shared" si="33"/>
        <v>0</v>
      </c>
      <c r="K150" s="185">
        <f t="shared" si="34"/>
        <v>0</v>
      </c>
    </row>
    <row r="151" spans="1:11" x14ac:dyDescent="0.2">
      <c r="A151" s="13"/>
      <c r="B151" s="38"/>
      <c r="C151" s="7"/>
      <c r="D151" s="178"/>
      <c r="E151" s="189"/>
      <c r="F151" s="7"/>
      <c r="G151" s="8"/>
      <c r="H151" s="44"/>
      <c r="I151" s="79">
        <v>85</v>
      </c>
      <c r="J151" s="60">
        <f t="shared" si="33"/>
        <v>0</v>
      </c>
      <c r="K151" s="185">
        <f t="shared" si="34"/>
        <v>0</v>
      </c>
    </row>
    <row r="152" spans="1:11" x14ac:dyDescent="0.2">
      <c r="A152" s="13"/>
      <c r="B152" s="38"/>
      <c r="C152" s="7"/>
      <c r="D152" s="178"/>
      <c r="E152" s="189"/>
      <c r="F152" s="7"/>
      <c r="G152" s="8"/>
      <c r="H152" s="44"/>
      <c r="I152" s="79">
        <v>0</v>
      </c>
      <c r="J152" s="60">
        <f t="shared" si="33"/>
        <v>0</v>
      </c>
      <c r="K152" s="185">
        <f t="shared" si="34"/>
        <v>0</v>
      </c>
    </row>
    <row r="153" spans="1:11" x14ac:dyDescent="0.2">
      <c r="A153" s="13"/>
      <c r="B153" s="50"/>
      <c r="C153" s="22"/>
      <c r="D153" s="178"/>
      <c r="E153" s="189"/>
      <c r="F153" s="22"/>
      <c r="G153" s="72"/>
      <c r="H153" s="44"/>
      <c r="I153" s="79"/>
      <c r="J153" s="60">
        <f t="shared" si="33"/>
        <v>0</v>
      </c>
      <c r="K153" s="185">
        <f t="shared" si="34"/>
        <v>0</v>
      </c>
    </row>
    <row r="154" spans="1:11" x14ac:dyDescent="0.2">
      <c r="A154" s="13"/>
      <c r="B154" s="50" t="s">
        <v>150</v>
      </c>
      <c r="C154" s="22">
        <v>152.59</v>
      </c>
      <c r="D154" s="178">
        <f t="shared" ref="D154:D156" si="41">ROUND(C154*$H$4,2)</f>
        <v>76.3</v>
      </c>
      <c r="E154" s="189"/>
      <c r="F154" s="22">
        <f t="shared" ref="F154" si="42">E154*D154</f>
        <v>0</v>
      </c>
      <c r="G154" s="72" t="s">
        <v>137</v>
      </c>
      <c r="H154" s="44" t="s">
        <v>154</v>
      </c>
      <c r="I154" s="79">
        <v>8</v>
      </c>
      <c r="J154" s="60">
        <f t="shared" si="33"/>
        <v>0</v>
      </c>
      <c r="K154" s="185">
        <f t="shared" si="34"/>
        <v>0</v>
      </c>
    </row>
    <row r="155" spans="1:11" x14ac:dyDescent="0.2">
      <c r="A155" s="13"/>
      <c r="B155" s="50"/>
      <c r="C155" s="22"/>
      <c r="D155" s="178"/>
      <c r="E155" s="189"/>
      <c r="F155" s="22"/>
      <c r="G155" s="72"/>
      <c r="H155" s="44"/>
      <c r="I155" s="79"/>
      <c r="J155" s="60">
        <f t="shared" si="33"/>
        <v>0</v>
      </c>
      <c r="K155" s="185">
        <f t="shared" si="34"/>
        <v>0</v>
      </c>
    </row>
    <row r="156" spans="1:11" x14ac:dyDescent="0.2">
      <c r="A156" s="13"/>
      <c r="B156" s="50" t="s">
        <v>169</v>
      </c>
      <c r="C156" s="22">
        <v>158.04</v>
      </c>
      <c r="D156" s="178">
        <f t="shared" si="41"/>
        <v>79.02</v>
      </c>
      <c r="E156" s="189"/>
      <c r="F156" s="22">
        <v>0</v>
      </c>
      <c r="G156" s="72" t="s">
        <v>137</v>
      </c>
      <c r="H156" s="44" t="s">
        <v>170</v>
      </c>
      <c r="I156" s="79">
        <v>4</v>
      </c>
      <c r="J156" s="60">
        <f t="shared" si="33"/>
        <v>0</v>
      </c>
      <c r="K156" s="185">
        <f t="shared" si="34"/>
        <v>0</v>
      </c>
    </row>
    <row r="157" spans="1:11" ht="13.5" thickBot="1" x14ac:dyDescent="0.25">
      <c r="A157" s="14"/>
      <c r="B157" s="75"/>
      <c r="C157" s="101"/>
      <c r="D157" s="171"/>
      <c r="E157" s="195"/>
      <c r="F157" s="101"/>
      <c r="G157" s="28"/>
      <c r="H157" s="77"/>
      <c r="I157" s="94"/>
      <c r="J157" s="92"/>
      <c r="K157" s="185">
        <f t="shared" si="34"/>
        <v>0</v>
      </c>
    </row>
    <row r="158" spans="1:11" ht="15.75" customHeight="1" thickBot="1" x14ac:dyDescent="0.25">
      <c r="A158" s="15"/>
      <c r="B158" s="224"/>
      <c r="C158" s="225"/>
      <c r="D158" s="225"/>
      <c r="E158" s="225"/>
      <c r="F158" s="225"/>
      <c r="G158" s="225"/>
      <c r="H158" s="226"/>
      <c r="I158" s="107"/>
      <c r="J158" s="18"/>
      <c r="K158" s="185"/>
    </row>
    <row r="159" spans="1:11" ht="15.75" customHeight="1" x14ac:dyDescent="0.2">
      <c r="A159" s="11"/>
      <c r="B159" s="99"/>
      <c r="C159" s="33"/>
      <c r="D159" s="177"/>
      <c r="E159" s="188"/>
      <c r="F159" s="56"/>
      <c r="G159" s="34"/>
      <c r="H159" s="46"/>
      <c r="I159" s="90"/>
      <c r="J159" s="85"/>
      <c r="K159" s="185"/>
    </row>
    <row r="160" spans="1:11" x14ac:dyDescent="0.2">
      <c r="A160" s="13"/>
      <c r="B160" s="100"/>
      <c r="C160" s="7"/>
      <c r="D160" s="178"/>
      <c r="E160" s="189"/>
      <c r="F160" s="22"/>
      <c r="G160" s="8"/>
      <c r="H160" s="44"/>
      <c r="I160" s="90"/>
      <c r="J160" s="85"/>
      <c r="K160" s="185"/>
    </row>
    <row r="161" spans="1:11" x14ac:dyDescent="0.2">
      <c r="A161" s="13"/>
      <c r="B161" s="100"/>
      <c r="C161" s="7"/>
      <c r="D161" s="178"/>
      <c r="E161" s="189"/>
      <c r="F161" s="22"/>
      <c r="G161" s="8"/>
      <c r="H161" s="44"/>
      <c r="I161" s="90"/>
      <c r="J161" s="85"/>
      <c r="K161" s="185"/>
    </row>
    <row r="162" spans="1:11" x14ac:dyDescent="0.2">
      <c r="A162" s="13"/>
      <c r="B162" s="100"/>
      <c r="C162" s="7"/>
      <c r="D162" s="178"/>
      <c r="E162" s="189"/>
      <c r="F162" s="22"/>
      <c r="G162" s="8"/>
      <c r="H162" s="44"/>
      <c r="I162" s="90"/>
      <c r="J162" s="85"/>
      <c r="K162" s="185"/>
    </row>
    <row r="163" spans="1:11" x14ac:dyDescent="0.2">
      <c r="A163" s="13"/>
      <c r="B163" s="100"/>
      <c r="C163" s="7"/>
      <c r="D163" s="178"/>
      <c r="E163" s="189"/>
      <c r="F163" s="22"/>
      <c r="G163" s="8"/>
      <c r="H163" s="44"/>
      <c r="I163" s="90"/>
      <c r="J163" s="85"/>
      <c r="K163" s="185"/>
    </row>
    <row r="164" spans="1:11" x14ac:dyDescent="0.2">
      <c r="A164" s="13"/>
      <c r="B164" s="100"/>
      <c r="C164" s="7"/>
      <c r="D164" s="178"/>
      <c r="E164" s="189"/>
      <c r="F164" s="22"/>
      <c r="G164" s="8"/>
      <c r="H164" s="44"/>
      <c r="I164" s="90"/>
      <c r="J164" s="85"/>
      <c r="K164" s="185"/>
    </row>
    <row r="165" spans="1:11" ht="13.5" thickBot="1" x14ac:dyDescent="0.25">
      <c r="A165" s="13"/>
      <c r="B165" s="106"/>
      <c r="C165" s="20"/>
      <c r="D165" s="179"/>
      <c r="E165" s="191"/>
      <c r="F165" s="86"/>
      <c r="G165" s="21"/>
      <c r="H165" s="47"/>
      <c r="I165" s="90"/>
      <c r="J165" s="85"/>
      <c r="K165" s="185"/>
    </row>
    <row r="166" spans="1:11" ht="13.5" thickBot="1" x14ac:dyDescent="0.25">
      <c r="A166" s="13"/>
      <c r="B166" s="224"/>
      <c r="C166" s="225"/>
      <c r="D166" s="225"/>
      <c r="E166" s="225"/>
      <c r="F166" s="225"/>
      <c r="G166" s="225"/>
      <c r="H166" s="226"/>
      <c r="I166" s="90"/>
      <c r="J166" s="85"/>
      <c r="K166" s="185"/>
    </row>
    <row r="167" spans="1:11" ht="15" customHeight="1" x14ac:dyDescent="0.2">
      <c r="A167" s="13"/>
      <c r="B167" s="104"/>
      <c r="C167" s="89"/>
      <c r="D167" s="183"/>
      <c r="E167" s="194"/>
      <c r="F167" s="89"/>
      <c r="G167" s="17"/>
      <c r="H167" s="43"/>
      <c r="I167" s="90"/>
      <c r="J167" s="85"/>
      <c r="K167" s="185"/>
    </row>
    <row r="168" spans="1:11" x14ac:dyDescent="0.2">
      <c r="A168" s="13"/>
      <c r="B168" s="36"/>
      <c r="C168" s="22"/>
      <c r="D168" s="178"/>
      <c r="E168" s="189"/>
      <c r="F168" s="22"/>
      <c r="G168" s="8"/>
      <c r="H168" s="44"/>
      <c r="I168" s="90"/>
      <c r="J168" s="85"/>
      <c r="K168" s="185"/>
    </row>
    <row r="169" spans="1:11" x14ac:dyDescent="0.2">
      <c r="A169" s="13"/>
      <c r="B169" s="36"/>
      <c r="C169" s="22"/>
      <c r="D169" s="178"/>
      <c r="E169" s="189"/>
      <c r="F169" s="22"/>
      <c r="G169" s="8"/>
      <c r="H169" s="44"/>
      <c r="I169" s="90"/>
      <c r="J169" s="85"/>
      <c r="K169" s="185"/>
    </row>
    <row r="170" spans="1:11" x14ac:dyDescent="0.2">
      <c r="A170" s="13"/>
      <c r="B170" s="36"/>
      <c r="C170" s="22"/>
      <c r="D170" s="178"/>
      <c r="E170" s="189"/>
      <c r="F170" s="22"/>
      <c r="G170" s="8"/>
      <c r="H170" s="44"/>
      <c r="I170" s="90"/>
      <c r="J170" s="85"/>
      <c r="K170" s="185"/>
    </row>
    <row r="171" spans="1:11" ht="13.5" thickBot="1" x14ac:dyDescent="0.25">
      <c r="A171" s="14"/>
      <c r="B171" s="97"/>
      <c r="C171" s="31"/>
      <c r="D171" s="180"/>
      <c r="E171" s="193"/>
      <c r="F171" s="31"/>
      <c r="G171" s="28"/>
      <c r="H171" s="45"/>
      <c r="I171" s="90"/>
      <c r="J171" s="85"/>
      <c r="K171" s="185"/>
    </row>
    <row r="172" spans="1:11" ht="15" customHeight="1" thickBot="1" x14ac:dyDescent="0.25">
      <c r="A172" s="11"/>
      <c r="B172" s="224"/>
      <c r="C172" s="225"/>
      <c r="D172" s="225"/>
      <c r="E172" s="225"/>
      <c r="F172" s="225"/>
      <c r="G172" s="225"/>
      <c r="H172" s="226"/>
      <c r="I172" s="90"/>
      <c r="J172" s="85"/>
      <c r="K172" s="185"/>
    </row>
    <row r="173" spans="1:11" ht="15" customHeight="1" x14ac:dyDescent="0.2">
      <c r="A173" s="13"/>
      <c r="B173" s="88"/>
      <c r="C173" s="89"/>
      <c r="D173" s="183"/>
      <c r="E173" s="194"/>
      <c r="F173" s="89"/>
      <c r="G173" s="17"/>
      <c r="H173" s="105"/>
      <c r="I173" s="90"/>
      <c r="J173" s="85"/>
      <c r="K173" s="185"/>
    </row>
    <row r="174" spans="1:11" x14ac:dyDescent="0.2">
      <c r="A174" s="13"/>
      <c r="B174" s="82"/>
      <c r="C174" s="22"/>
      <c r="D174" s="178"/>
      <c r="E174" s="189"/>
      <c r="F174" s="22"/>
      <c r="G174" s="8"/>
      <c r="H174" s="44"/>
      <c r="I174" s="90"/>
      <c r="J174" s="85"/>
      <c r="K174" s="185"/>
    </row>
    <row r="175" spans="1:11" x14ac:dyDescent="0.2">
      <c r="A175" s="13"/>
      <c r="B175" s="82"/>
      <c r="C175" s="22"/>
      <c r="D175" s="178"/>
      <c r="E175" s="189"/>
      <c r="F175" s="22"/>
      <c r="G175" s="8"/>
      <c r="H175" s="44"/>
      <c r="I175" s="90"/>
      <c r="J175" s="85"/>
      <c r="K175" s="185"/>
    </row>
    <row r="176" spans="1:11" x14ac:dyDescent="0.2">
      <c r="A176" s="13"/>
      <c r="B176" s="82"/>
      <c r="C176" s="22"/>
      <c r="D176" s="178"/>
      <c r="E176" s="189"/>
      <c r="F176" s="22"/>
      <c r="G176" s="8"/>
      <c r="H176" s="92"/>
      <c r="I176" s="90"/>
      <c r="J176" s="85"/>
      <c r="K176" s="185"/>
    </row>
    <row r="177" spans="1:11" x14ac:dyDescent="0.2">
      <c r="A177" s="13"/>
      <c r="B177" s="82"/>
      <c r="C177" s="22"/>
      <c r="D177" s="178"/>
      <c r="E177" s="189"/>
      <c r="F177" s="22"/>
      <c r="G177" s="8"/>
      <c r="H177" s="44"/>
      <c r="I177" s="90"/>
      <c r="J177" s="85"/>
      <c r="K177" s="185"/>
    </row>
    <row r="178" spans="1:11" x14ac:dyDescent="0.2">
      <c r="A178" s="13"/>
      <c r="B178" s="82"/>
      <c r="C178" s="22"/>
      <c r="D178" s="178"/>
      <c r="E178" s="189"/>
      <c r="F178" s="22"/>
      <c r="G178" s="8"/>
      <c r="H178" s="92"/>
      <c r="I178" s="90"/>
      <c r="J178" s="85"/>
      <c r="K178" s="185"/>
    </row>
    <row r="179" spans="1:11" x14ac:dyDescent="0.2">
      <c r="A179" s="13"/>
      <c r="B179" s="82"/>
      <c r="C179" s="22"/>
      <c r="D179" s="178"/>
      <c r="E179" s="189"/>
      <c r="F179" s="22"/>
      <c r="G179" s="8"/>
      <c r="H179" s="92"/>
      <c r="I179" s="90"/>
      <c r="J179" s="85"/>
      <c r="K179" s="185"/>
    </row>
    <row r="180" spans="1:11" x14ac:dyDescent="0.2">
      <c r="A180" s="13"/>
      <c r="B180" s="82"/>
      <c r="C180" s="22"/>
      <c r="D180" s="178"/>
      <c r="E180" s="189"/>
      <c r="F180" s="22"/>
      <c r="G180" s="8"/>
      <c r="H180" s="48"/>
      <c r="I180" s="90"/>
      <c r="J180" s="85"/>
      <c r="K180" s="185"/>
    </row>
    <row r="181" spans="1:11" x14ac:dyDescent="0.2">
      <c r="A181" s="13"/>
      <c r="B181" s="82"/>
      <c r="C181" s="22"/>
      <c r="D181" s="178"/>
      <c r="E181" s="189"/>
      <c r="F181" s="22"/>
      <c r="G181" s="8"/>
      <c r="H181" s="44"/>
      <c r="I181" s="90"/>
      <c r="J181" s="85"/>
      <c r="K181" s="185"/>
    </row>
    <row r="182" spans="1:11" x14ac:dyDescent="0.2">
      <c r="A182" s="13"/>
      <c r="B182" s="82"/>
      <c r="C182" s="22"/>
      <c r="D182" s="178"/>
      <c r="E182" s="189"/>
      <c r="F182" s="22"/>
      <c r="G182" s="8"/>
      <c r="H182" s="92"/>
      <c r="I182" s="90"/>
      <c r="J182" s="85"/>
      <c r="K182" s="185"/>
    </row>
    <row r="183" spans="1:11" x14ac:dyDescent="0.2">
      <c r="A183" s="13"/>
      <c r="B183" s="82"/>
      <c r="C183" s="22"/>
      <c r="D183" s="178"/>
      <c r="E183" s="189"/>
      <c r="F183" s="22"/>
      <c r="G183" s="8"/>
      <c r="H183" s="92"/>
      <c r="I183" s="90"/>
      <c r="J183" s="85"/>
      <c r="K183" s="185"/>
    </row>
    <row r="184" spans="1:11" ht="13.5" thickBot="1" x14ac:dyDescent="0.25">
      <c r="A184" s="84"/>
      <c r="B184" s="137"/>
      <c r="C184" s="22"/>
      <c r="D184" s="178"/>
      <c r="E184" s="189"/>
      <c r="F184" s="22"/>
      <c r="G184" s="8"/>
      <c r="H184" s="81"/>
      <c r="I184" s="91"/>
      <c r="J184" s="87"/>
      <c r="K184" s="185"/>
    </row>
    <row r="185" spans="1:11" ht="15" customHeight="1" thickBot="1" x14ac:dyDescent="0.25">
      <c r="A185" s="11"/>
      <c r="B185" s="224"/>
      <c r="C185" s="225"/>
      <c r="D185" s="225"/>
      <c r="E185" s="225"/>
      <c r="F185" s="225"/>
      <c r="G185" s="225"/>
      <c r="H185" s="226"/>
      <c r="I185" s="96"/>
      <c r="J185" s="59"/>
      <c r="K185" s="185"/>
    </row>
    <row r="186" spans="1:11" ht="15" customHeight="1" x14ac:dyDescent="0.2">
      <c r="A186" s="13"/>
      <c r="B186" s="104"/>
      <c r="C186" s="89">
        <f>IFERROR(VLOOKUP(B186,Sheet2!A:C,3,FALSE),0)</f>
        <v>0</v>
      </c>
      <c r="D186" s="183">
        <f t="shared" ref="D186" si="43">ROUND(C186*$H$4,2)</f>
        <v>0</v>
      </c>
      <c r="E186" s="194"/>
      <c r="F186" s="89">
        <f t="shared" ref="F186:F199" si="44">E186*D186</f>
        <v>0</v>
      </c>
      <c r="G186" s="17"/>
      <c r="H186" s="43">
        <f>IFERROR(VLOOKUP(B186,Sheet2!A:C,2,FALSE),0)</f>
        <v>0</v>
      </c>
      <c r="I186" s="90">
        <v>0.02</v>
      </c>
      <c r="J186" s="60">
        <f t="shared" ref="J186:J199" si="45">I186*E186</f>
        <v>0</v>
      </c>
      <c r="K186" s="185">
        <f t="shared" ref="K186:K199" si="46">E186*C186</f>
        <v>0</v>
      </c>
    </row>
    <row r="187" spans="1:11" ht="15" customHeight="1" x14ac:dyDescent="0.2">
      <c r="A187" s="13"/>
      <c r="B187" s="104"/>
      <c r="C187" s="89">
        <f>IFERROR(VLOOKUP(B187,Sheet2!A:C,3,FALSE),0)</f>
        <v>0</v>
      </c>
      <c r="D187" s="183">
        <f t="shared" ref="D187:D199" si="47">ROUND(C187*$H$4,2)</f>
        <v>0</v>
      </c>
      <c r="E187" s="194"/>
      <c r="F187" s="89">
        <f t="shared" si="44"/>
        <v>0</v>
      </c>
      <c r="G187" s="17"/>
      <c r="H187" s="43">
        <f>IFERROR(VLOOKUP(B187,Sheet2!A:C,2,FALSE),0)</f>
        <v>0</v>
      </c>
      <c r="I187" s="90">
        <v>0.02</v>
      </c>
      <c r="J187" s="60">
        <f t="shared" si="45"/>
        <v>0</v>
      </c>
      <c r="K187" s="185">
        <f t="shared" si="46"/>
        <v>0</v>
      </c>
    </row>
    <row r="188" spans="1:11" ht="15" customHeight="1" x14ac:dyDescent="0.2">
      <c r="A188" s="13"/>
      <c r="B188" s="104"/>
      <c r="C188" s="89">
        <f>IFERROR(VLOOKUP(B188,Sheet2!A:C,3,FALSE),0)</f>
        <v>0</v>
      </c>
      <c r="D188" s="183">
        <f t="shared" si="47"/>
        <v>0</v>
      </c>
      <c r="E188" s="194"/>
      <c r="F188" s="89">
        <f t="shared" si="44"/>
        <v>0</v>
      </c>
      <c r="G188" s="17"/>
      <c r="H188" s="43">
        <f>IFERROR(VLOOKUP(B188,Sheet2!A:C,2,FALSE),0)</f>
        <v>0</v>
      </c>
      <c r="I188" s="90">
        <v>0.02</v>
      </c>
      <c r="J188" s="60">
        <f t="shared" si="45"/>
        <v>0</v>
      </c>
      <c r="K188" s="185">
        <f t="shared" si="46"/>
        <v>0</v>
      </c>
    </row>
    <row r="189" spans="1:11" ht="15" customHeight="1" x14ac:dyDescent="0.2">
      <c r="A189" s="13"/>
      <c r="B189" s="104"/>
      <c r="C189" s="89">
        <f>IFERROR(VLOOKUP(B189,Sheet2!A:C,3,FALSE),0)</f>
        <v>0</v>
      </c>
      <c r="D189" s="183">
        <f t="shared" si="47"/>
        <v>0</v>
      </c>
      <c r="E189" s="194"/>
      <c r="F189" s="89">
        <f t="shared" si="44"/>
        <v>0</v>
      </c>
      <c r="G189" s="17"/>
      <c r="H189" s="43">
        <f>IFERROR(VLOOKUP(B189,Sheet2!A:C,2,FALSE),0)</f>
        <v>0</v>
      </c>
      <c r="I189" s="90">
        <v>0.02</v>
      </c>
      <c r="J189" s="60">
        <f t="shared" si="45"/>
        <v>0</v>
      </c>
      <c r="K189" s="185">
        <f t="shared" si="46"/>
        <v>0</v>
      </c>
    </row>
    <row r="190" spans="1:11" ht="15" customHeight="1" x14ac:dyDescent="0.2">
      <c r="A190" s="13"/>
      <c r="B190" s="108"/>
      <c r="C190" s="89">
        <f>IFERROR(VLOOKUP(B190,Sheet2!A:C,3,FALSE),0)</f>
        <v>0</v>
      </c>
      <c r="D190" s="183">
        <f t="shared" si="47"/>
        <v>0</v>
      </c>
      <c r="E190" s="194"/>
      <c r="F190" s="89">
        <f t="shared" si="44"/>
        <v>0</v>
      </c>
      <c r="G190" s="17"/>
      <c r="H190" s="43">
        <f>IFERROR(VLOOKUP(B190,Sheet2!A:C,2,FALSE),0)</f>
        <v>0</v>
      </c>
      <c r="I190" s="90">
        <v>0.02</v>
      </c>
      <c r="J190" s="60">
        <f t="shared" si="45"/>
        <v>0</v>
      </c>
      <c r="K190" s="185">
        <f t="shared" si="46"/>
        <v>0</v>
      </c>
    </row>
    <row r="191" spans="1:11" x14ac:dyDescent="0.2">
      <c r="A191" s="13"/>
      <c r="B191" s="36"/>
      <c r="C191" s="22">
        <f>IFERROR(VLOOKUP(B191,Sheet2!A:C,3,FALSE),0)</f>
        <v>0</v>
      </c>
      <c r="D191" s="178">
        <f t="shared" si="47"/>
        <v>0</v>
      </c>
      <c r="E191" s="189"/>
      <c r="F191" s="22">
        <f t="shared" si="44"/>
        <v>0</v>
      </c>
      <c r="G191" s="8"/>
      <c r="H191" s="44">
        <f>IFERROR(VLOOKUP(B191,Sheet2!A:C,2,FALSE),0)</f>
        <v>0</v>
      </c>
      <c r="I191" s="90">
        <v>0.02</v>
      </c>
      <c r="J191" s="85">
        <f t="shared" si="45"/>
        <v>0</v>
      </c>
      <c r="K191" s="185">
        <f t="shared" si="46"/>
        <v>0</v>
      </c>
    </row>
    <row r="192" spans="1:11" x14ac:dyDescent="0.2">
      <c r="A192" s="13"/>
      <c r="B192" s="50"/>
      <c r="C192" s="22">
        <f>IFERROR(VLOOKUP(B192,Sheet2!A:C,3,FALSE),0)</f>
        <v>0</v>
      </c>
      <c r="D192" s="178">
        <f t="shared" si="47"/>
        <v>0</v>
      </c>
      <c r="E192" s="189"/>
      <c r="F192" s="22">
        <f t="shared" si="44"/>
        <v>0</v>
      </c>
      <c r="G192" s="8"/>
      <c r="H192" s="44">
        <f>IFERROR(VLOOKUP(B192,Sheet2!A:C,2,FALSE),0)</f>
        <v>0</v>
      </c>
      <c r="I192" s="90">
        <v>0.02</v>
      </c>
      <c r="J192" s="85">
        <f t="shared" si="45"/>
        <v>0</v>
      </c>
      <c r="K192" s="185">
        <f t="shared" si="46"/>
        <v>0</v>
      </c>
    </row>
    <row r="193" spans="1:11" x14ac:dyDescent="0.2">
      <c r="A193" s="13"/>
      <c r="B193" s="50"/>
      <c r="C193" s="22">
        <f>IFERROR(VLOOKUP(B193,Sheet2!A:C,3,FALSE),0)</f>
        <v>0</v>
      </c>
      <c r="D193" s="178">
        <f t="shared" si="47"/>
        <v>0</v>
      </c>
      <c r="E193" s="189"/>
      <c r="F193" s="22">
        <f t="shared" si="44"/>
        <v>0</v>
      </c>
      <c r="G193" s="8"/>
      <c r="H193" s="44">
        <f>IFERROR(VLOOKUP(B193,Sheet2!A:C,2,FALSE),0)</f>
        <v>0</v>
      </c>
      <c r="I193" s="90">
        <v>0.02</v>
      </c>
      <c r="J193" s="85">
        <f t="shared" si="45"/>
        <v>0</v>
      </c>
      <c r="K193" s="185">
        <f t="shared" si="46"/>
        <v>0</v>
      </c>
    </row>
    <row r="194" spans="1:11" x14ac:dyDescent="0.2">
      <c r="A194" s="13"/>
      <c r="B194" s="50"/>
      <c r="C194" s="22">
        <f>IFERROR(VLOOKUP(B194,Sheet2!A:C,3,FALSE),0)</f>
        <v>0</v>
      </c>
      <c r="D194" s="178">
        <f t="shared" si="47"/>
        <v>0</v>
      </c>
      <c r="E194" s="189"/>
      <c r="F194" s="22">
        <f t="shared" si="44"/>
        <v>0</v>
      </c>
      <c r="G194" s="8"/>
      <c r="H194" s="44">
        <f>IFERROR(VLOOKUP(B194,Sheet2!A:C,2,FALSE),0)</f>
        <v>0</v>
      </c>
      <c r="I194" s="90">
        <v>0.02</v>
      </c>
      <c r="J194" s="85">
        <f t="shared" si="45"/>
        <v>0</v>
      </c>
      <c r="K194" s="185">
        <f t="shared" si="46"/>
        <v>0</v>
      </c>
    </row>
    <row r="195" spans="1:11" x14ac:dyDescent="0.2">
      <c r="A195" s="13"/>
      <c r="B195" s="50"/>
      <c r="C195" s="22">
        <f>IFERROR(VLOOKUP(B195,Sheet2!A:C,3,FALSE),0)</f>
        <v>0</v>
      </c>
      <c r="D195" s="178">
        <f t="shared" si="47"/>
        <v>0</v>
      </c>
      <c r="E195" s="6"/>
      <c r="F195" s="22">
        <f t="shared" si="44"/>
        <v>0</v>
      </c>
      <c r="G195" s="8"/>
      <c r="H195" s="44">
        <f>IFERROR(VLOOKUP(B195,Sheet2!A:C,2,FALSE),0)</f>
        <v>0</v>
      </c>
      <c r="I195" s="90">
        <v>0.02</v>
      </c>
      <c r="J195" s="85">
        <f t="shared" si="45"/>
        <v>0</v>
      </c>
      <c r="K195" s="185">
        <f t="shared" si="46"/>
        <v>0</v>
      </c>
    </row>
    <row r="196" spans="1:11" x14ac:dyDescent="0.2">
      <c r="A196" s="13"/>
      <c r="B196" s="50"/>
      <c r="C196" s="22">
        <f>IFERROR(VLOOKUP(B196,Sheet2!A:C,3,FALSE),0)</f>
        <v>0</v>
      </c>
      <c r="D196" s="178">
        <f t="shared" si="47"/>
        <v>0</v>
      </c>
      <c r="E196" s="189"/>
      <c r="F196" s="22">
        <f t="shared" si="44"/>
        <v>0</v>
      </c>
      <c r="G196" s="8"/>
      <c r="H196" s="44">
        <f>IFERROR(VLOOKUP(B196,Sheet2!A:C,2,FALSE),0)</f>
        <v>0</v>
      </c>
      <c r="I196" s="90">
        <v>0.02</v>
      </c>
      <c r="J196" s="85">
        <f t="shared" si="45"/>
        <v>0</v>
      </c>
      <c r="K196" s="185">
        <f t="shared" si="46"/>
        <v>0</v>
      </c>
    </row>
    <row r="197" spans="1:11" x14ac:dyDescent="0.2">
      <c r="A197" s="13"/>
      <c r="B197" s="50"/>
      <c r="C197" s="22">
        <f>IFERROR(VLOOKUP(B197,Sheet2!A:C,3,FALSE),0)</f>
        <v>0</v>
      </c>
      <c r="D197" s="178">
        <f t="shared" si="47"/>
        <v>0</v>
      </c>
      <c r="E197" s="189"/>
      <c r="F197" s="22">
        <f t="shared" si="44"/>
        <v>0</v>
      </c>
      <c r="G197" s="8"/>
      <c r="H197" s="44">
        <f>IFERROR(VLOOKUP(B197,Sheet2!A:C,2,FALSE),0)</f>
        <v>0</v>
      </c>
      <c r="I197" s="90">
        <v>0.02</v>
      </c>
      <c r="J197" s="85">
        <f t="shared" si="45"/>
        <v>0</v>
      </c>
      <c r="K197" s="185">
        <f t="shared" si="46"/>
        <v>0</v>
      </c>
    </row>
    <row r="198" spans="1:11" x14ac:dyDescent="0.2">
      <c r="A198" s="13"/>
      <c r="B198" s="50"/>
      <c r="C198" s="22">
        <f>IFERROR(VLOOKUP(B198,Sheet2!A:C,3,FALSE),0)</f>
        <v>0</v>
      </c>
      <c r="D198" s="178">
        <f t="shared" si="47"/>
        <v>0</v>
      </c>
      <c r="E198" s="189"/>
      <c r="F198" s="22">
        <f t="shared" si="44"/>
        <v>0</v>
      </c>
      <c r="G198" s="8"/>
      <c r="H198" s="44">
        <f>IFERROR(VLOOKUP(B198,Sheet2!A:C,2,FALSE),0)</f>
        <v>0</v>
      </c>
      <c r="I198" s="90">
        <v>0.02</v>
      </c>
      <c r="J198" s="85">
        <f t="shared" si="45"/>
        <v>0</v>
      </c>
      <c r="K198" s="185">
        <f t="shared" si="46"/>
        <v>0</v>
      </c>
    </row>
    <row r="199" spans="1:11" x14ac:dyDescent="0.2">
      <c r="A199" s="13"/>
      <c r="B199" s="38"/>
      <c r="C199" s="7">
        <f>IFERROR(VLOOKUP(B199,Sheet2!A:C,3,FALSE),0)</f>
        <v>0</v>
      </c>
      <c r="D199" s="178">
        <f t="shared" si="47"/>
        <v>0</v>
      </c>
      <c r="E199" s="196"/>
      <c r="F199" s="7">
        <f t="shared" si="44"/>
        <v>0</v>
      </c>
      <c r="G199" s="8"/>
      <c r="H199" s="44">
        <f>IFERROR(VLOOKUP(B199,Sheet2!A:C,2,FALSE),0)</f>
        <v>0</v>
      </c>
      <c r="I199" s="79">
        <v>0.02</v>
      </c>
      <c r="J199" s="85">
        <f t="shared" si="45"/>
        <v>0</v>
      </c>
      <c r="K199" s="185">
        <f t="shared" si="46"/>
        <v>0</v>
      </c>
    </row>
    <row r="200" spans="1:11" ht="22.5" x14ac:dyDescent="0.2">
      <c r="A200" s="13"/>
      <c r="B200" s="122"/>
      <c r="C200" s="187">
        <f>D200/$H$4</f>
        <v>0</v>
      </c>
      <c r="D200" s="207">
        <v>0</v>
      </c>
      <c r="E200" s="6">
        <v>1</v>
      </c>
      <c r="F200" s="22">
        <f t="shared" ref="F200" si="48">E200*D200</f>
        <v>0</v>
      </c>
      <c r="G200" s="123"/>
      <c r="H200" s="124" t="s">
        <v>161</v>
      </c>
      <c r="I200" s="98"/>
      <c r="J200" s="18"/>
      <c r="K200" s="185">
        <f t="shared" ref="K200" si="49">E200*C200</f>
        <v>0</v>
      </c>
    </row>
    <row r="201" spans="1:11" ht="27.75" thickBot="1" x14ac:dyDescent="0.3">
      <c r="A201" s="125" t="s">
        <v>149</v>
      </c>
      <c r="B201" s="126">
        <f>SUM(J6:J200)</f>
        <v>0</v>
      </c>
      <c r="C201" s="217">
        <f>SUM(K6:K200)</f>
        <v>0</v>
      </c>
      <c r="D201" s="172"/>
      <c r="E201" s="128"/>
      <c r="F201" s="128">
        <f>SUM(F6:F200)</f>
        <v>0</v>
      </c>
      <c r="G201" s="127" t="s">
        <v>6</v>
      </c>
      <c r="H201" s="129" t="s">
        <v>208</v>
      </c>
      <c r="I201" s="24"/>
      <c r="J201" s="24"/>
    </row>
    <row r="202" spans="1:11" ht="13.5" hidden="1" thickBot="1" x14ac:dyDescent="0.25">
      <c r="F202" s="130">
        <f>(F201-F200)*0.1</f>
        <v>0</v>
      </c>
      <c r="H202" s="4" t="s">
        <v>209</v>
      </c>
    </row>
    <row r="203" spans="1:11" ht="13.5" hidden="1" thickBot="1" x14ac:dyDescent="0.25">
      <c r="F203" s="121">
        <f>F201-F202</f>
        <v>0</v>
      </c>
      <c r="G203" s="131" t="s">
        <v>201</v>
      </c>
      <c r="H203" s="132"/>
    </row>
    <row r="204" spans="1:11" ht="13.5" thickBot="1" x14ac:dyDescent="0.25">
      <c r="A204" s="210"/>
      <c r="B204" s="4" t="s">
        <v>233</v>
      </c>
    </row>
    <row r="206" spans="1:11" x14ac:dyDescent="0.2">
      <c r="A206" s="215"/>
      <c r="B206" s="215"/>
      <c r="C206" s="2"/>
      <c r="D206" s="214"/>
      <c r="F206" s="2"/>
    </row>
    <row r="207" spans="1:11" x14ac:dyDescent="0.2">
      <c r="A207" s="215"/>
      <c r="B207" s="216"/>
      <c r="C207" s="2"/>
      <c r="D207" s="214"/>
      <c r="F207" s="2"/>
    </row>
    <row r="208" spans="1:11" x14ac:dyDescent="0.2">
      <c r="A208" s="215"/>
      <c r="B208" s="215"/>
      <c r="C208" s="2"/>
      <c r="D208" s="214"/>
      <c r="F208" s="2"/>
    </row>
    <row r="209" spans="1:6" x14ac:dyDescent="0.2">
      <c r="A209" s="215"/>
      <c r="B209" s="215"/>
      <c r="C209" s="2"/>
      <c r="D209" s="214"/>
      <c r="F209" s="2"/>
    </row>
    <row r="210" spans="1:6" x14ac:dyDescent="0.2">
      <c r="A210" s="215"/>
      <c r="B210" s="215"/>
      <c r="C210" s="2"/>
      <c r="D210" s="214"/>
      <c r="F210" s="2"/>
    </row>
    <row r="211" spans="1:6" x14ac:dyDescent="0.2">
      <c r="A211" s="215"/>
      <c r="B211" s="215"/>
      <c r="C211" s="2"/>
      <c r="D211" s="214"/>
      <c r="F211" s="2"/>
    </row>
    <row r="212" spans="1:6" x14ac:dyDescent="0.2">
      <c r="A212" s="215"/>
      <c r="B212" s="215"/>
      <c r="C212" s="2"/>
      <c r="D212" s="214"/>
      <c r="F212" s="2"/>
    </row>
    <row r="213" spans="1:6" x14ac:dyDescent="0.2">
      <c r="A213" s="215"/>
      <c r="B213" s="215"/>
      <c r="C213" s="2"/>
      <c r="D213" s="214"/>
      <c r="F213" s="2"/>
    </row>
    <row r="214" spans="1:6" x14ac:dyDescent="0.2">
      <c r="A214" s="215"/>
      <c r="B214" s="215"/>
      <c r="C214" s="2"/>
      <c r="D214" s="214"/>
      <c r="F214" s="2"/>
    </row>
    <row r="215" spans="1:6" x14ac:dyDescent="0.2">
      <c r="A215" s="215"/>
      <c r="B215" s="215"/>
      <c r="C215" s="2"/>
      <c r="D215" s="214"/>
      <c r="F215" s="2"/>
    </row>
    <row r="216" spans="1:6" x14ac:dyDescent="0.2">
      <c r="A216" s="213"/>
      <c r="B216" s="213"/>
      <c r="C216" s="2"/>
      <c r="D216" s="214"/>
      <c r="F216" s="2"/>
    </row>
    <row r="217" spans="1:6" x14ac:dyDescent="0.2">
      <c r="A217" s="213"/>
      <c r="B217" s="213"/>
      <c r="C217" s="2"/>
      <c r="D217" s="214"/>
      <c r="F217" s="2"/>
    </row>
  </sheetData>
  <mergeCells count="18">
    <mergeCell ref="B68:H68"/>
    <mergeCell ref="B17:H17"/>
    <mergeCell ref="B24:H24"/>
    <mergeCell ref="B32:H32"/>
    <mergeCell ref="B43:H43"/>
    <mergeCell ref="B48:H48"/>
    <mergeCell ref="B166:H166"/>
    <mergeCell ref="B172:H172"/>
    <mergeCell ref="B185:H185"/>
    <mergeCell ref="B131:H131"/>
    <mergeCell ref="B88:H88"/>
    <mergeCell ref="B91:H91"/>
    <mergeCell ref="B101:H101"/>
    <mergeCell ref="B125:H125"/>
    <mergeCell ref="B120:H120"/>
    <mergeCell ref="B112:H112"/>
    <mergeCell ref="B105:H105"/>
    <mergeCell ref="B158:H158"/>
  </mergeCells>
  <pageMargins left="0.25" right="0.25" top="0.25" bottom="0.25" header="0.3" footer="0.3"/>
  <pageSetup orientation="landscape" r:id="rId1"/>
  <rowBreaks count="4" manualBreakCount="4">
    <brk id="42" max="16383" man="1"/>
    <brk id="87" max="16383" man="1"/>
    <brk id="130" max="16383" man="1"/>
    <brk id="1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9D224-D1F9-47C5-8D59-1C3230D8811D}">
  <dimension ref="A1:C659"/>
  <sheetViews>
    <sheetView topLeftCell="A325" workbookViewId="0">
      <selection activeCell="A325" sqref="A1:XFD1048576"/>
    </sheetView>
  </sheetViews>
  <sheetFormatPr defaultRowHeight="15" x14ac:dyDescent="0.25"/>
  <cols>
    <col min="1" max="1" width="19" style="211" customWidth="1"/>
    <col min="2" max="2" width="81.140625" customWidth="1"/>
    <col min="3" max="3" width="7.85546875" style="212" bestFit="1" customWidth="1"/>
  </cols>
  <sheetData>
    <row r="1" spans="1:3" s="211" customFormat="1" ht="15.75" thickBot="1" x14ac:dyDescent="0.3">
      <c r="A1" s="218"/>
      <c r="B1" s="218"/>
      <c r="C1" s="219"/>
    </row>
    <row r="2" spans="1:3" ht="15.75" thickTop="1" x14ac:dyDescent="0.25">
      <c r="A2" s="220"/>
      <c r="B2" s="221"/>
      <c r="C2" s="222"/>
    </row>
    <row r="3" spans="1:3" x14ac:dyDescent="0.25">
      <c r="A3" s="220"/>
      <c r="B3" s="221"/>
      <c r="C3" s="222"/>
    </row>
    <row r="4" spans="1:3" x14ac:dyDescent="0.25">
      <c r="A4" s="220"/>
      <c r="B4" s="221"/>
      <c r="C4" s="222"/>
    </row>
    <row r="5" spans="1:3" x14ac:dyDescent="0.25">
      <c r="A5" s="220"/>
      <c r="B5" s="221"/>
      <c r="C5" s="222"/>
    </row>
    <row r="6" spans="1:3" x14ac:dyDescent="0.25">
      <c r="A6" s="220"/>
      <c r="B6" s="221"/>
      <c r="C6" s="222"/>
    </row>
    <row r="7" spans="1:3" x14ac:dyDescent="0.25">
      <c r="A7" s="220"/>
      <c r="B7" s="221"/>
      <c r="C7" s="222"/>
    </row>
    <row r="8" spans="1:3" x14ac:dyDescent="0.25">
      <c r="A8" s="220"/>
      <c r="B8" s="221"/>
      <c r="C8" s="222"/>
    </row>
    <row r="9" spans="1:3" x14ac:dyDescent="0.25">
      <c r="A9" s="220"/>
      <c r="B9" s="221"/>
      <c r="C9" s="222"/>
    </row>
    <row r="10" spans="1:3" x14ac:dyDescent="0.25">
      <c r="A10" s="220"/>
      <c r="B10" s="221"/>
      <c r="C10" s="222"/>
    </row>
    <row r="11" spans="1:3" x14ac:dyDescent="0.25">
      <c r="A11" s="220"/>
      <c r="B11" s="221"/>
      <c r="C11" s="222"/>
    </row>
    <row r="12" spans="1:3" x14ac:dyDescent="0.25">
      <c r="A12" s="220"/>
      <c r="B12" s="221"/>
      <c r="C12" s="222"/>
    </row>
    <row r="13" spans="1:3" x14ac:dyDescent="0.25">
      <c r="A13" s="220"/>
      <c r="B13" s="221"/>
      <c r="C13" s="222"/>
    </row>
    <row r="14" spans="1:3" x14ac:dyDescent="0.25">
      <c r="A14" s="220"/>
      <c r="B14" s="221"/>
      <c r="C14" s="222"/>
    </row>
    <row r="15" spans="1:3" x14ac:dyDescent="0.25">
      <c r="A15" s="220"/>
      <c r="B15" s="221"/>
      <c r="C15" s="222"/>
    </row>
    <row r="16" spans="1:3" x14ac:dyDescent="0.25">
      <c r="A16" s="220"/>
      <c r="B16" s="221"/>
      <c r="C16" s="222"/>
    </row>
    <row r="17" spans="1:3" x14ac:dyDescent="0.25">
      <c r="A17" s="220"/>
      <c r="B17" s="221"/>
      <c r="C17" s="222"/>
    </row>
    <row r="18" spans="1:3" x14ac:dyDescent="0.25">
      <c r="A18" s="220"/>
      <c r="B18" s="221"/>
      <c r="C18" s="222"/>
    </row>
    <row r="19" spans="1:3" x14ac:dyDescent="0.25">
      <c r="A19" s="220"/>
      <c r="B19" s="221"/>
      <c r="C19" s="222"/>
    </row>
    <row r="20" spans="1:3" x14ac:dyDescent="0.25">
      <c r="A20" s="220"/>
      <c r="B20" s="221"/>
      <c r="C20" s="222"/>
    </row>
    <row r="21" spans="1:3" x14ac:dyDescent="0.25">
      <c r="A21" s="220"/>
      <c r="B21" s="221"/>
      <c r="C21" s="222"/>
    </row>
    <row r="22" spans="1:3" x14ac:dyDescent="0.25">
      <c r="A22" s="220"/>
      <c r="B22" s="221"/>
      <c r="C22" s="222"/>
    </row>
    <row r="23" spans="1:3" x14ac:dyDescent="0.25">
      <c r="A23" s="220"/>
      <c r="B23" s="221"/>
      <c r="C23" s="222"/>
    </row>
    <row r="24" spans="1:3" x14ac:dyDescent="0.25">
      <c r="A24" s="220"/>
      <c r="B24" s="221"/>
      <c r="C24" s="222"/>
    </row>
    <row r="25" spans="1:3" x14ac:dyDescent="0.25">
      <c r="A25" s="220"/>
      <c r="B25" s="221"/>
      <c r="C25" s="222"/>
    </row>
    <row r="26" spans="1:3" x14ac:dyDescent="0.25">
      <c r="A26" s="220"/>
      <c r="B26" s="221"/>
      <c r="C26" s="222"/>
    </row>
    <row r="27" spans="1:3" x14ac:dyDescent="0.25">
      <c r="A27" s="220"/>
      <c r="B27" s="221"/>
      <c r="C27" s="222"/>
    </row>
    <row r="28" spans="1:3" x14ac:dyDescent="0.25">
      <c r="A28" s="220"/>
      <c r="B28" s="221"/>
      <c r="C28" s="222"/>
    </row>
    <row r="29" spans="1:3" x14ac:dyDescent="0.25">
      <c r="A29" s="220"/>
      <c r="B29" s="221"/>
      <c r="C29" s="222"/>
    </row>
    <row r="30" spans="1:3" x14ac:dyDescent="0.25">
      <c r="A30" s="220"/>
      <c r="B30" s="221"/>
      <c r="C30" s="222"/>
    </row>
    <row r="31" spans="1:3" x14ac:dyDescent="0.25">
      <c r="A31" s="220"/>
      <c r="B31" s="221"/>
      <c r="C31" s="222"/>
    </row>
    <row r="32" spans="1:3" x14ac:dyDescent="0.25">
      <c r="A32" s="220"/>
      <c r="B32" s="221"/>
      <c r="C32" s="222"/>
    </row>
    <row r="33" spans="1:3" x14ac:dyDescent="0.25">
      <c r="A33" s="220"/>
      <c r="B33" s="221"/>
      <c r="C33" s="222"/>
    </row>
    <row r="34" spans="1:3" x14ac:dyDescent="0.25">
      <c r="A34" s="220"/>
      <c r="B34" s="221"/>
      <c r="C34" s="222"/>
    </row>
    <row r="35" spans="1:3" x14ac:dyDescent="0.25">
      <c r="A35" s="220"/>
      <c r="B35" s="221"/>
      <c r="C35" s="222"/>
    </row>
    <row r="36" spans="1:3" x14ac:dyDescent="0.25">
      <c r="A36" s="220"/>
      <c r="B36" s="221"/>
      <c r="C36" s="222"/>
    </row>
    <row r="37" spans="1:3" x14ac:dyDescent="0.25">
      <c r="A37" s="220"/>
      <c r="B37" s="221"/>
      <c r="C37" s="222"/>
    </row>
    <row r="38" spans="1:3" x14ac:dyDescent="0.25">
      <c r="A38" s="220"/>
      <c r="B38" s="221"/>
      <c r="C38" s="222"/>
    </row>
    <row r="39" spans="1:3" x14ac:dyDescent="0.25">
      <c r="A39" s="220"/>
      <c r="B39" s="221"/>
      <c r="C39" s="222"/>
    </row>
    <row r="40" spans="1:3" x14ac:dyDescent="0.25">
      <c r="A40" s="220"/>
      <c r="B40" s="221"/>
      <c r="C40" s="222"/>
    </row>
    <row r="41" spans="1:3" x14ac:dyDescent="0.25">
      <c r="A41" s="220"/>
      <c r="B41" s="221"/>
      <c r="C41" s="222"/>
    </row>
    <row r="42" spans="1:3" x14ac:dyDescent="0.25">
      <c r="A42" s="220"/>
      <c r="B42" s="221"/>
      <c r="C42" s="222"/>
    </row>
    <row r="43" spans="1:3" x14ac:dyDescent="0.25">
      <c r="A43" s="220"/>
      <c r="B43" s="221"/>
      <c r="C43" s="222"/>
    </row>
    <row r="44" spans="1:3" x14ac:dyDescent="0.25">
      <c r="A44" s="220"/>
      <c r="B44" s="221"/>
      <c r="C44" s="222"/>
    </row>
    <row r="45" spans="1:3" x14ac:dyDescent="0.25">
      <c r="A45" s="220"/>
      <c r="B45" s="221"/>
      <c r="C45" s="222"/>
    </row>
    <row r="46" spans="1:3" x14ac:dyDescent="0.25">
      <c r="A46" s="220"/>
      <c r="B46" s="221"/>
      <c r="C46" s="222"/>
    </row>
    <row r="47" spans="1:3" x14ac:dyDescent="0.25">
      <c r="A47" s="220"/>
      <c r="B47" s="221"/>
      <c r="C47" s="222"/>
    </row>
    <row r="48" spans="1:3" x14ac:dyDescent="0.25">
      <c r="A48" s="220"/>
      <c r="B48" s="221"/>
      <c r="C48" s="222"/>
    </row>
    <row r="49" spans="1:3" x14ac:dyDescent="0.25">
      <c r="A49" s="220"/>
      <c r="B49" s="221"/>
      <c r="C49" s="222"/>
    </row>
    <row r="50" spans="1:3" x14ac:dyDescent="0.25">
      <c r="A50" s="220"/>
      <c r="B50" s="221"/>
      <c r="C50" s="222"/>
    </row>
    <row r="51" spans="1:3" x14ac:dyDescent="0.25">
      <c r="A51" s="220"/>
      <c r="B51" s="221"/>
      <c r="C51" s="222"/>
    </row>
    <row r="52" spans="1:3" x14ac:dyDescent="0.25">
      <c r="A52" s="220"/>
      <c r="B52" s="221"/>
      <c r="C52" s="222"/>
    </row>
    <row r="53" spans="1:3" x14ac:dyDescent="0.25">
      <c r="A53" s="220"/>
      <c r="B53" s="221"/>
      <c r="C53" s="222"/>
    </row>
    <row r="54" spans="1:3" x14ac:dyDescent="0.25">
      <c r="A54" s="220"/>
      <c r="B54" s="221"/>
      <c r="C54" s="222"/>
    </row>
    <row r="55" spans="1:3" x14ac:dyDescent="0.25">
      <c r="A55" s="220"/>
      <c r="B55" s="221"/>
      <c r="C55" s="222"/>
    </row>
    <row r="56" spans="1:3" x14ac:dyDescent="0.25">
      <c r="A56" s="220"/>
      <c r="B56" s="221"/>
      <c r="C56" s="222"/>
    </row>
    <row r="57" spans="1:3" x14ac:dyDescent="0.25">
      <c r="A57" s="220"/>
      <c r="B57" s="221"/>
      <c r="C57" s="222"/>
    </row>
    <row r="58" spans="1:3" x14ac:dyDescent="0.25">
      <c r="A58" s="220"/>
      <c r="B58" s="221"/>
      <c r="C58" s="222"/>
    </row>
    <row r="59" spans="1:3" x14ac:dyDescent="0.25">
      <c r="A59" s="220"/>
      <c r="B59" s="221"/>
      <c r="C59" s="222"/>
    </row>
    <row r="60" spans="1:3" x14ac:dyDescent="0.25">
      <c r="A60" s="220"/>
      <c r="B60" s="221"/>
      <c r="C60" s="222"/>
    </row>
    <row r="61" spans="1:3" x14ac:dyDescent="0.25">
      <c r="A61" s="220"/>
      <c r="B61" s="221"/>
      <c r="C61" s="222"/>
    </row>
    <row r="62" spans="1:3" x14ac:dyDescent="0.25">
      <c r="A62" s="220"/>
      <c r="B62" s="221"/>
      <c r="C62" s="222"/>
    </row>
    <row r="63" spans="1:3" x14ac:dyDescent="0.25">
      <c r="A63" s="220"/>
      <c r="B63" s="221"/>
      <c r="C63" s="222"/>
    </row>
    <row r="64" spans="1:3" x14ac:dyDescent="0.25">
      <c r="A64" s="220"/>
      <c r="B64" s="221"/>
      <c r="C64" s="222"/>
    </row>
    <row r="65" spans="1:3" x14ac:dyDescent="0.25">
      <c r="A65" s="220"/>
      <c r="B65" s="221"/>
      <c r="C65" s="222"/>
    </row>
    <row r="66" spans="1:3" x14ac:dyDescent="0.25">
      <c r="A66" s="220"/>
      <c r="B66" s="221"/>
      <c r="C66" s="222"/>
    </row>
    <row r="67" spans="1:3" x14ac:dyDescent="0.25">
      <c r="A67" s="220"/>
      <c r="B67" s="221"/>
      <c r="C67" s="222"/>
    </row>
    <row r="68" spans="1:3" x14ac:dyDescent="0.25">
      <c r="A68" s="220"/>
      <c r="B68" s="221"/>
      <c r="C68" s="222"/>
    </row>
    <row r="69" spans="1:3" x14ac:dyDescent="0.25">
      <c r="A69" s="220"/>
      <c r="B69" s="221"/>
      <c r="C69" s="222"/>
    </row>
    <row r="70" spans="1:3" x14ac:dyDescent="0.25">
      <c r="A70" s="220"/>
      <c r="B70" s="221"/>
      <c r="C70" s="222"/>
    </row>
    <row r="71" spans="1:3" x14ac:dyDescent="0.25">
      <c r="A71" s="220"/>
      <c r="B71" s="221"/>
      <c r="C71" s="222"/>
    </row>
    <row r="72" spans="1:3" x14ac:dyDescent="0.25">
      <c r="A72" s="220"/>
      <c r="B72" s="221"/>
      <c r="C72" s="222"/>
    </row>
    <row r="73" spans="1:3" x14ac:dyDescent="0.25">
      <c r="A73" s="220"/>
      <c r="B73" s="221"/>
      <c r="C73" s="222"/>
    </row>
    <row r="74" spans="1:3" x14ac:dyDescent="0.25">
      <c r="A74" s="220"/>
      <c r="B74" s="221"/>
      <c r="C74" s="222"/>
    </row>
    <row r="75" spans="1:3" x14ac:dyDescent="0.25">
      <c r="A75" s="220"/>
      <c r="B75" s="221"/>
      <c r="C75" s="222"/>
    </row>
    <row r="76" spans="1:3" x14ac:dyDescent="0.25">
      <c r="A76" s="220"/>
      <c r="B76" s="221"/>
      <c r="C76" s="222"/>
    </row>
    <row r="77" spans="1:3" x14ac:dyDescent="0.25">
      <c r="A77" s="220"/>
      <c r="B77" s="221"/>
      <c r="C77" s="222"/>
    </row>
    <row r="78" spans="1:3" x14ac:dyDescent="0.25">
      <c r="A78" s="220"/>
      <c r="B78" s="221"/>
      <c r="C78" s="222"/>
    </row>
    <row r="79" spans="1:3" x14ac:dyDescent="0.25">
      <c r="A79" s="220"/>
      <c r="B79" s="221"/>
      <c r="C79" s="222"/>
    </row>
    <row r="80" spans="1:3" x14ac:dyDescent="0.25">
      <c r="A80" s="220"/>
      <c r="B80" s="221"/>
      <c r="C80" s="222"/>
    </row>
    <row r="81" spans="1:3" x14ac:dyDescent="0.25">
      <c r="A81" s="220"/>
      <c r="B81" s="221"/>
      <c r="C81" s="222"/>
    </row>
    <row r="82" spans="1:3" x14ac:dyDescent="0.25">
      <c r="A82" s="223"/>
      <c r="B82" s="221"/>
      <c r="C82" s="222"/>
    </row>
    <row r="83" spans="1:3" x14ac:dyDescent="0.25">
      <c r="A83" s="223"/>
      <c r="B83" s="221"/>
      <c r="C83" s="222"/>
    </row>
    <row r="84" spans="1:3" x14ac:dyDescent="0.25">
      <c r="A84" s="223"/>
      <c r="B84" s="221"/>
      <c r="C84" s="222"/>
    </row>
    <row r="85" spans="1:3" x14ac:dyDescent="0.25">
      <c r="A85" s="223"/>
      <c r="B85" s="221"/>
      <c r="C85" s="222"/>
    </row>
    <row r="86" spans="1:3" x14ac:dyDescent="0.25">
      <c r="A86" s="223"/>
      <c r="B86" s="221"/>
      <c r="C86" s="222"/>
    </row>
    <row r="87" spans="1:3" x14ac:dyDescent="0.25">
      <c r="A87" s="223"/>
      <c r="B87" s="221"/>
      <c r="C87" s="222"/>
    </row>
    <row r="88" spans="1:3" x14ac:dyDescent="0.25">
      <c r="A88" s="223"/>
      <c r="B88" s="221"/>
      <c r="C88" s="222"/>
    </row>
    <row r="89" spans="1:3" x14ac:dyDescent="0.25">
      <c r="A89" s="223"/>
      <c r="B89" s="221"/>
      <c r="C89" s="222"/>
    </row>
    <row r="90" spans="1:3" x14ac:dyDescent="0.25">
      <c r="A90" s="223"/>
      <c r="B90" s="221"/>
      <c r="C90" s="222"/>
    </row>
    <row r="91" spans="1:3" x14ac:dyDescent="0.25">
      <c r="A91" s="223"/>
      <c r="B91" s="221"/>
      <c r="C91" s="222"/>
    </row>
    <row r="92" spans="1:3" x14ac:dyDescent="0.25">
      <c r="A92" s="223"/>
      <c r="B92" s="221"/>
      <c r="C92" s="222"/>
    </row>
    <row r="93" spans="1:3" x14ac:dyDescent="0.25">
      <c r="A93" s="223"/>
      <c r="B93" s="221"/>
      <c r="C93" s="222"/>
    </row>
    <row r="94" spans="1:3" x14ac:dyDescent="0.25">
      <c r="A94" s="223"/>
      <c r="B94" s="221"/>
      <c r="C94" s="222"/>
    </row>
    <row r="95" spans="1:3" x14ac:dyDescent="0.25">
      <c r="A95" s="223"/>
      <c r="B95" s="221"/>
      <c r="C95" s="222"/>
    </row>
    <row r="96" spans="1:3" x14ac:dyDescent="0.25">
      <c r="A96" s="223"/>
      <c r="B96" s="221"/>
      <c r="C96" s="222"/>
    </row>
    <row r="97" spans="1:3" x14ac:dyDescent="0.25">
      <c r="A97" s="223"/>
      <c r="B97" s="221"/>
      <c r="C97" s="222"/>
    </row>
    <row r="98" spans="1:3" x14ac:dyDescent="0.25">
      <c r="A98" s="223"/>
      <c r="B98" s="221"/>
      <c r="C98" s="222"/>
    </row>
    <row r="99" spans="1:3" x14ac:dyDescent="0.25">
      <c r="A99" s="223"/>
      <c r="B99" s="221"/>
      <c r="C99" s="222"/>
    </row>
    <row r="100" spans="1:3" x14ac:dyDescent="0.25">
      <c r="A100" s="223"/>
      <c r="B100" s="221"/>
      <c r="C100" s="222"/>
    </row>
    <row r="101" spans="1:3" x14ac:dyDescent="0.25">
      <c r="A101" s="223"/>
      <c r="B101" s="221"/>
      <c r="C101" s="222"/>
    </row>
    <row r="102" spans="1:3" x14ac:dyDescent="0.25">
      <c r="A102" s="223"/>
      <c r="B102" s="221"/>
      <c r="C102" s="222"/>
    </row>
    <row r="103" spans="1:3" x14ac:dyDescent="0.25">
      <c r="A103" s="223"/>
      <c r="B103" s="221"/>
      <c r="C103" s="222"/>
    </row>
    <row r="104" spans="1:3" x14ac:dyDescent="0.25">
      <c r="A104" s="223"/>
      <c r="B104" s="221"/>
      <c r="C104" s="222"/>
    </row>
    <row r="105" spans="1:3" x14ac:dyDescent="0.25">
      <c r="A105" s="223"/>
      <c r="B105" s="221"/>
      <c r="C105" s="222"/>
    </row>
    <row r="106" spans="1:3" x14ac:dyDescent="0.25">
      <c r="A106" s="223"/>
      <c r="B106" s="221"/>
      <c r="C106" s="222"/>
    </row>
    <row r="107" spans="1:3" x14ac:dyDescent="0.25">
      <c r="A107" s="223"/>
      <c r="B107" s="221"/>
      <c r="C107" s="222"/>
    </row>
    <row r="108" spans="1:3" x14ac:dyDescent="0.25">
      <c r="A108" s="223"/>
      <c r="B108" s="221"/>
      <c r="C108" s="222"/>
    </row>
    <row r="109" spans="1:3" x14ac:dyDescent="0.25">
      <c r="A109" s="223"/>
      <c r="B109" s="221"/>
      <c r="C109" s="222"/>
    </row>
    <row r="110" spans="1:3" x14ac:dyDescent="0.25">
      <c r="A110" s="223"/>
      <c r="B110" s="221"/>
      <c r="C110" s="222"/>
    </row>
    <row r="111" spans="1:3" x14ac:dyDescent="0.25">
      <c r="A111" s="223"/>
      <c r="B111" s="221"/>
      <c r="C111" s="222"/>
    </row>
    <row r="112" spans="1:3" x14ac:dyDescent="0.25">
      <c r="A112" s="223"/>
      <c r="B112" s="221"/>
      <c r="C112" s="222"/>
    </row>
    <row r="113" spans="1:3" x14ac:dyDescent="0.25">
      <c r="A113" s="223"/>
      <c r="B113" s="221"/>
      <c r="C113" s="222"/>
    </row>
    <row r="114" spans="1:3" x14ac:dyDescent="0.25">
      <c r="A114" s="223"/>
      <c r="B114" s="221"/>
      <c r="C114" s="222"/>
    </row>
    <row r="115" spans="1:3" x14ac:dyDescent="0.25">
      <c r="A115" s="223"/>
      <c r="B115" s="221"/>
      <c r="C115" s="222"/>
    </row>
    <row r="116" spans="1:3" x14ac:dyDescent="0.25">
      <c r="A116" s="223"/>
      <c r="B116" s="221"/>
      <c r="C116" s="222"/>
    </row>
    <row r="117" spans="1:3" x14ac:dyDescent="0.25">
      <c r="A117" s="223"/>
      <c r="B117" s="221"/>
      <c r="C117" s="222"/>
    </row>
    <row r="118" spans="1:3" x14ac:dyDescent="0.25">
      <c r="A118" s="223"/>
      <c r="B118" s="221"/>
      <c r="C118" s="222"/>
    </row>
    <row r="119" spans="1:3" x14ac:dyDescent="0.25">
      <c r="A119" s="223"/>
      <c r="B119" s="221"/>
      <c r="C119" s="222"/>
    </row>
    <row r="120" spans="1:3" x14ac:dyDescent="0.25">
      <c r="A120" s="223"/>
      <c r="B120" s="221"/>
      <c r="C120" s="222"/>
    </row>
    <row r="121" spans="1:3" x14ac:dyDescent="0.25">
      <c r="A121" s="223"/>
      <c r="B121" s="221"/>
      <c r="C121" s="222"/>
    </row>
    <row r="122" spans="1:3" x14ac:dyDescent="0.25">
      <c r="A122" s="223"/>
      <c r="B122" s="221"/>
      <c r="C122" s="222"/>
    </row>
    <row r="123" spans="1:3" x14ac:dyDescent="0.25">
      <c r="A123" s="223"/>
      <c r="B123" s="221"/>
      <c r="C123" s="222"/>
    </row>
    <row r="124" spans="1:3" x14ac:dyDescent="0.25">
      <c r="A124" s="223"/>
      <c r="B124" s="221"/>
      <c r="C124" s="222"/>
    </row>
    <row r="125" spans="1:3" x14ac:dyDescent="0.25">
      <c r="A125" s="223"/>
      <c r="B125" s="221"/>
      <c r="C125" s="222"/>
    </row>
    <row r="126" spans="1:3" x14ac:dyDescent="0.25">
      <c r="A126" s="223"/>
      <c r="B126" s="221"/>
      <c r="C126" s="222"/>
    </row>
    <row r="127" spans="1:3" x14ac:dyDescent="0.25">
      <c r="A127" s="223"/>
      <c r="B127" s="221"/>
      <c r="C127" s="222"/>
    </row>
    <row r="128" spans="1:3" x14ac:dyDescent="0.25">
      <c r="A128" s="223"/>
      <c r="B128" s="221"/>
      <c r="C128" s="222"/>
    </row>
    <row r="129" spans="1:3" x14ac:dyDescent="0.25">
      <c r="A129" s="223"/>
      <c r="B129" s="221"/>
      <c r="C129" s="222"/>
    </row>
    <row r="130" spans="1:3" x14ac:dyDescent="0.25">
      <c r="A130" s="223"/>
      <c r="B130" s="221"/>
      <c r="C130" s="222"/>
    </row>
    <row r="131" spans="1:3" x14ac:dyDescent="0.25">
      <c r="A131" s="223"/>
      <c r="B131" s="221"/>
      <c r="C131" s="222"/>
    </row>
    <row r="132" spans="1:3" x14ac:dyDescent="0.25">
      <c r="A132" s="223"/>
      <c r="B132" s="221"/>
      <c r="C132" s="222"/>
    </row>
    <row r="133" spans="1:3" x14ac:dyDescent="0.25">
      <c r="A133" s="223"/>
      <c r="B133" s="221"/>
      <c r="C133" s="222"/>
    </row>
    <row r="134" spans="1:3" x14ac:dyDescent="0.25">
      <c r="A134" s="223"/>
      <c r="B134" s="221"/>
      <c r="C134" s="222"/>
    </row>
    <row r="135" spans="1:3" x14ac:dyDescent="0.25">
      <c r="A135" s="223"/>
      <c r="B135" s="221"/>
      <c r="C135" s="222"/>
    </row>
    <row r="136" spans="1:3" x14ac:dyDescent="0.25">
      <c r="A136" s="223"/>
      <c r="B136" s="221"/>
      <c r="C136" s="222"/>
    </row>
    <row r="137" spans="1:3" x14ac:dyDescent="0.25">
      <c r="A137" s="223"/>
      <c r="B137" s="221"/>
      <c r="C137" s="222"/>
    </row>
    <row r="138" spans="1:3" x14ac:dyDescent="0.25">
      <c r="A138" s="223"/>
      <c r="B138" s="221"/>
      <c r="C138" s="222"/>
    </row>
    <row r="139" spans="1:3" x14ac:dyDescent="0.25">
      <c r="A139" s="223"/>
      <c r="B139" s="221"/>
      <c r="C139" s="222"/>
    </row>
    <row r="140" spans="1:3" x14ac:dyDescent="0.25">
      <c r="A140" s="223"/>
      <c r="B140" s="221"/>
      <c r="C140" s="222"/>
    </row>
    <row r="141" spans="1:3" x14ac:dyDescent="0.25">
      <c r="A141" s="223"/>
      <c r="B141" s="221"/>
      <c r="C141" s="222"/>
    </row>
    <row r="142" spans="1:3" x14ac:dyDescent="0.25">
      <c r="A142" s="223"/>
      <c r="B142" s="221"/>
      <c r="C142" s="222"/>
    </row>
    <row r="143" spans="1:3" x14ac:dyDescent="0.25">
      <c r="A143" s="223"/>
      <c r="B143" s="221"/>
      <c r="C143" s="222"/>
    </row>
    <row r="144" spans="1:3" x14ac:dyDescent="0.25">
      <c r="A144" s="223"/>
      <c r="B144" s="221"/>
      <c r="C144" s="222"/>
    </row>
    <row r="145" spans="1:3" x14ac:dyDescent="0.25">
      <c r="A145" s="223"/>
      <c r="B145" s="221"/>
      <c r="C145" s="222"/>
    </row>
    <row r="146" spans="1:3" x14ac:dyDescent="0.25">
      <c r="A146" s="223"/>
      <c r="B146" s="221"/>
      <c r="C146" s="222"/>
    </row>
    <row r="147" spans="1:3" x14ac:dyDescent="0.25">
      <c r="A147" s="223"/>
      <c r="B147" s="221"/>
      <c r="C147" s="222"/>
    </row>
    <row r="148" spans="1:3" x14ac:dyDescent="0.25">
      <c r="A148" s="223"/>
      <c r="B148" s="221"/>
      <c r="C148" s="222"/>
    </row>
    <row r="149" spans="1:3" x14ac:dyDescent="0.25">
      <c r="A149" s="223"/>
      <c r="B149" s="221"/>
      <c r="C149" s="222"/>
    </row>
    <row r="150" spans="1:3" x14ac:dyDescent="0.25">
      <c r="A150" s="223"/>
      <c r="B150" s="221"/>
      <c r="C150" s="222"/>
    </row>
    <row r="151" spans="1:3" x14ac:dyDescent="0.25">
      <c r="A151" s="223"/>
      <c r="B151" s="221"/>
      <c r="C151" s="222"/>
    </row>
    <row r="152" spans="1:3" x14ac:dyDescent="0.25">
      <c r="A152" s="223"/>
      <c r="B152" s="221"/>
      <c r="C152" s="222"/>
    </row>
    <row r="153" spans="1:3" x14ac:dyDescent="0.25">
      <c r="A153" s="223"/>
      <c r="B153" s="221"/>
      <c r="C153" s="222"/>
    </row>
    <row r="154" spans="1:3" x14ac:dyDescent="0.25">
      <c r="A154" s="223"/>
      <c r="B154" s="221"/>
      <c r="C154" s="222"/>
    </row>
    <row r="155" spans="1:3" x14ac:dyDescent="0.25">
      <c r="A155" s="223"/>
      <c r="B155" s="221"/>
      <c r="C155" s="222"/>
    </row>
    <row r="156" spans="1:3" x14ac:dyDescent="0.25">
      <c r="A156" s="223"/>
      <c r="B156" s="221"/>
      <c r="C156" s="222"/>
    </row>
    <row r="157" spans="1:3" x14ac:dyDescent="0.25">
      <c r="A157" s="223"/>
      <c r="B157" s="221"/>
      <c r="C157" s="222"/>
    </row>
    <row r="158" spans="1:3" x14ac:dyDescent="0.25">
      <c r="A158" s="223"/>
      <c r="B158" s="221"/>
      <c r="C158" s="222"/>
    </row>
    <row r="159" spans="1:3" x14ac:dyDescent="0.25">
      <c r="A159" s="223"/>
      <c r="B159" s="221"/>
      <c r="C159" s="222"/>
    </row>
    <row r="160" spans="1:3" x14ac:dyDescent="0.25">
      <c r="A160" s="223"/>
      <c r="B160" s="221"/>
      <c r="C160" s="222"/>
    </row>
    <row r="161" spans="1:3" x14ac:dyDescent="0.25">
      <c r="A161" s="223"/>
      <c r="B161" s="221"/>
      <c r="C161" s="222"/>
    </row>
    <row r="162" spans="1:3" x14ac:dyDescent="0.25">
      <c r="A162" s="223"/>
      <c r="B162" s="221"/>
      <c r="C162" s="222"/>
    </row>
    <row r="163" spans="1:3" x14ac:dyDescent="0.25">
      <c r="A163" s="223"/>
      <c r="B163" s="221"/>
      <c r="C163" s="222"/>
    </row>
    <row r="164" spans="1:3" x14ac:dyDescent="0.25">
      <c r="A164" s="223"/>
      <c r="B164" s="221"/>
      <c r="C164" s="222"/>
    </row>
    <row r="165" spans="1:3" x14ac:dyDescent="0.25">
      <c r="A165" s="223"/>
      <c r="B165" s="221"/>
      <c r="C165" s="222"/>
    </row>
    <row r="166" spans="1:3" x14ac:dyDescent="0.25">
      <c r="A166" s="223"/>
      <c r="B166" s="221"/>
      <c r="C166" s="222"/>
    </row>
    <row r="167" spans="1:3" x14ac:dyDescent="0.25">
      <c r="A167" s="223"/>
      <c r="B167" s="221"/>
      <c r="C167" s="222"/>
    </row>
    <row r="168" spans="1:3" x14ac:dyDescent="0.25">
      <c r="A168" s="223"/>
      <c r="B168" s="221"/>
      <c r="C168" s="222"/>
    </row>
    <row r="169" spans="1:3" x14ac:dyDescent="0.25">
      <c r="A169" s="223"/>
      <c r="B169" s="221"/>
      <c r="C169" s="222"/>
    </row>
    <row r="170" spans="1:3" x14ac:dyDescent="0.25">
      <c r="A170" s="223"/>
      <c r="B170" s="221"/>
      <c r="C170" s="222"/>
    </row>
    <row r="171" spans="1:3" x14ac:dyDescent="0.25">
      <c r="A171" s="223"/>
      <c r="B171" s="221"/>
      <c r="C171" s="222"/>
    </row>
    <row r="172" spans="1:3" x14ac:dyDescent="0.25">
      <c r="A172" s="223"/>
      <c r="B172" s="221"/>
      <c r="C172" s="222"/>
    </row>
    <row r="173" spans="1:3" x14ac:dyDescent="0.25">
      <c r="A173" s="223"/>
      <c r="B173" s="221"/>
      <c r="C173" s="222"/>
    </row>
    <row r="174" spans="1:3" x14ac:dyDescent="0.25">
      <c r="A174" s="223"/>
      <c r="B174" s="221"/>
      <c r="C174" s="222"/>
    </row>
    <row r="175" spans="1:3" x14ac:dyDescent="0.25">
      <c r="A175" s="223"/>
      <c r="B175" s="221"/>
      <c r="C175" s="222"/>
    </row>
    <row r="176" spans="1:3" x14ac:dyDescent="0.25">
      <c r="A176" s="223"/>
      <c r="B176" s="221"/>
      <c r="C176" s="222"/>
    </row>
    <row r="177" spans="1:3" x14ac:dyDescent="0.25">
      <c r="A177" s="223"/>
      <c r="B177" s="221"/>
      <c r="C177" s="222"/>
    </row>
    <row r="178" spans="1:3" x14ac:dyDescent="0.25">
      <c r="A178" s="223"/>
      <c r="B178" s="221"/>
      <c r="C178" s="222"/>
    </row>
    <row r="179" spans="1:3" x14ac:dyDescent="0.25">
      <c r="A179" s="223"/>
      <c r="B179" s="221"/>
      <c r="C179" s="222"/>
    </row>
    <row r="180" spans="1:3" x14ac:dyDescent="0.25">
      <c r="A180" s="223"/>
      <c r="B180" s="221"/>
      <c r="C180" s="222"/>
    </row>
    <row r="181" spans="1:3" x14ac:dyDescent="0.25">
      <c r="A181" s="223"/>
      <c r="B181" s="221"/>
      <c r="C181" s="222"/>
    </row>
    <row r="182" spans="1:3" x14ac:dyDescent="0.25">
      <c r="A182" s="223"/>
      <c r="B182" s="221"/>
      <c r="C182" s="222"/>
    </row>
    <row r="183" spans="1:3" x14ac:dyDescent="0.25">
      <c r="A183" s="223"/>
      <c r="B183" s="221"/>
      <c r="C183" s="222"/>
    </row>
    <row r="184" spans="1:3" x14ac:dyDescent="0.25">
      <c r="A184" s="223"/>
      <c r="B184" s="221"/>
      <c r="C184" s="222"/>
    </row>
    <row r="185" spans="1:3" x14ac:dyDescent="0.25">
      <c r="A185" s="223"/>
      <c r="B185" s="221"/>
      <c r="C185" s="222"/>
    </row>
    <row r="186" spans="1:3" x14ac:dyDescent="0.25">
      <c r="A186" s="223"/>
      <c r="B186" s="221"/>
      <c r="C186" s="222"/>
    </row>
    <row r="187" spans="1:3" x14ac:dyDescent="0.25">
      <c r="A187" s="223"/>
      <c r="B187" s="221"/>
      <c r="C187" s="222"/>
    </row>
    <row r="188" spans="1:3" x14ac:dyDescent="0.25">
      <c r="A188" s="223"/>
      <c r="B188" s="221"/>
      <c r="C188" s="222"/>
    </row>
    <row r="189" spans="1:3" x14ac:dyDescent="0.25">
      <c r="A189" s="223"/>
      <c r="B189" s="221"/>
      <c r="C189" s="222"/>
    </row>
    <row r="190" spans="1:3" x14ac:dyDescent="0.25">
      <c r="A190" s="223"/>
      <c r="B190" s="221"/>
      <c r="C190" s="222"/>
    </row>
    <row r="191" spans="1:3" x14ac:dyDescent="0.25">
      <c r="A191" s="223"/>
      <c r="B191" s="221"/>
      <c r="C191" s="222"/>
    </row>
    <row r="192" spans="1:3" x14ac:dyDescent="0.25">
      <c r="A192" s="223"/>
      <c r="B192" s="221"/>
      <c r="C192" s="222"/>
    </row>
    <row r="193" spans="1:3" x14ac:dyDescent="0.25">
      <c r="A193" s="223"/>
      <c r="B193" s="221"/>
      <c r="C193" s="222"/>
    </row>
    <row r="194" spans="1:3" x14ac:dyDescent="0.25">
      <c r="A194" s="223"/>
      <c r="B194" s="221"/>
      <c r="C194" s="222"/>
    </row>
    <row r="195" spans="1:3" x14ac:dyDescent="0.25">
      <c r="A195" s="223"/>
      <c r="B195" s="221"/>
      <c r="C195" s="222"/>
    </row>
    <row r="196" spans="1:3" x14ac:dyDescent="0.25">
      <c r="A196" s="223"/>
      <c r="B196" s="221"/>
      <c r="C196" s="222"/>
    </row>
    <row r="197" spans="1:3" x14ac:dyDescent="0.25">
      <c r="A197" s="223"/>
      <c r="B197" s="221"/>
      <c r="C197" s="222"/>
    </row>
    <row r="198" spans="1:3" x14ac:dyDescent="0.25">
      <c r="A198" s="223"/>
      <c r="B198" s="221"/>
      <c r="C198" s="222"/>
    </row>
    <row r="199" spans="1:3" x14ac:dyDescent="0.25">
      <c r="A199" s="223"/>
      <c r="B199" s="221"/>
      <c r="C199" s="222"/>
    </row>
    <row r="200" spans="1:3" x14ac:dyDescent="0.25">
      <c r="A200" s="223"/>
      <c r="B200" s="221"/>
      <c r="C200" s="222"/>
    </row>
    <row r="201" spans="1:3" x14ac:dyDescent="0.25">
      <c r="A201" s="223"/>
      <c r="B201" s="221"/>
      <c r="C201" s="222"/>
    </row>
    <row r="202" spans="1:3" x14ac:dyDescent="0.25">
      <c r="A202" s="223"/>
      <c r="B202" s="221"/>
      <c r="C202" s="222"/>
    </row>
    <row r="203" spans="1:3" x14ac:dyDescent="0.25">
      <c r="A203" s="223"/>
      <c r="B203" s="221"/>
      <c r="C203" s="222"/>
    </row>
    <row r="204" spans="1:3" x14ac:dyDescent="0.25">
      <c r="A204" s="223"/>
      <c r="B204" s="221"/>
      <c r="C204" s="222"/>
    </row>
    <row r="205" spans="1:3" x14ac:dyDescent="0.25">
      <c r="A205" s="223"/>
      <c r="B205" s="221"/>
      <c r="C205" s="222"/>
    </row>
    <row r="206" spans="1:3" x14ac:dyDescent="0.25">
      <c r="A206" s="223"/>
      <c r="B206" s="221"/>
      <c r="C206" s="222"/>
    </row>
    <row r="207" spans="1:3" x14ac:dyDescent="0.25">
      <c r="A207" s="223"/>
      <c r="B207" s="221"/>
      <c r="C207" s="222"/>
    </row>
    <row r="208" spans="1:3" x14ac:dyDescent="0.25">
      <c r="A208" s="223"/>
      <c r="B208" s="221"/>
      <c r="C208" s="222"/>
    </row>
    <row r="209" spans="1:3" x14ac:dyDescent="0.25">
      <c r="A209" s="223"/>
      <c r="B209" s="221"/>
      <c r="C209" s="222"/>
    </row>
    <row r="210" spans="1:3" x14ac:dyDescent="0.25">
      <c r="A210" s="223"/>
      <c r="B210" s="221"/>
      <c r="C210" s="222"/>
    </row>
    <row r="211" spans="1:3" x14ac:dyDescent="0.25">
      <c r="A211" s="223"/>
      <c r="B211" s="221"/>
      <c r="C211" s="222"/>
    </row>
    <row r="212" spans="1:3" x14ac:dyDescent="0.25">
      <c r="A212" s="223"/>
      <c r="B212" s="221"/>
      <c r="C212" s="222"/>
    </row>
    <row r="213" spans="1:3" x14ac:dyDescent="0.25">
      <c r="A213" s="223"/>
      <c r="B213" s="221"/>
      <c r="C213" s="222"/>
    </row>
    <row r="214" spans="1:3" x14ac:dyDescent="0.25">
      <c r="A214" s="223"/>
      <c r="B214" s="221"/>
      <c r="C214" s="222"/>
    </row>
    <row r="215" spans="1:3" x14ac:dyDescent="0.25">
      <c r="A215" s="223"/>
      <c r="B215" s="221"/>
      <c r="C215" s="222"/>
    </row>
    <row r="216" spans="1:3" x14ac:dyDescent="0.25">
      <c r="A216" s="223"/>
      <c r="B216" s="221"/>
      <c r="C216" s="222"/>
    </row>
    <row r="217" spans="1:3" x14ac:dyDescent="0.25">
      <c r="A217" s="223"/>
      <c r="B217" s="221"/>
      <c r="C217" s="222"/>
    </row>
    <row r="218" spans="1:3" x14ac:dyDescent="0.25">
      <c r="A218" s="223"/>
      <c r="B218" s="221"/>
      <c r="C218" s="222"/>
    </row>
    <row r="219" spans="1:3" x14ac:dyDescent="0.25">
      <c r="A219" s="223"/>
      <c r="B219" s="221"/>
      <c r="C219" s="222"/>
    </row>
    <row r="220" spans="1:3" x14ac:dyDescent="0.25">
      <c r="A220" s="223"/>
      <c r="B220" s="221"/>
      <c r="C220" s="222"/>
    </row>
    <row r="221" spans="1:3" x14ac:dyDescent="0.25">
      <c r="A221" s="223"/>
      <c r="B221" s="221"/>
      <c r="C221" s="222"/>
    </row>
    <row r="222" spans="1:3" x14ac:dyDescent="0.25">
      <c r="A222" s="223"/>
      <c r="B222" s="221"/>
      <c r="C222" s="222"/>
    </row>
    <row r="223" spans="1:3" x14ac:dyDescent="0.25">
      <c r="A223" s="223"/>
      <c r="B223" s="221"/>
      <c r="C223" s="222"/>
    </row>
    <row r="224" spans="1:3" x14ac:dyDescent="0.25">
      <c r="A224" s="223"/>
      <c r="B224" s="221"/>
      <c r="C224" s="222"/>
    </row>
    <row r="225" spans="1:3" x14ac:dyDescent="0.25">
      <c r="A225" s="223"/>
      <c r="B225" s="221"/>
      <c r="C225" s="222"/>
    </row>
    <row r="226" spans="1:3" x14ac:dyDescent="0.25">
      <c r="A226" s="223"/>
      <c r="B226" s="221"/>
      <c r="C226" s="222"/>
    </row>
    <row r="227" spans="1:3" x14ac:dyDescent="0.25">
      <c r="A227" s="223"/>
      <c r="B227" s="221"/>
      <c r="C227" s="222"/>
    </row>
    <row r="228" spans="1:3" x14ac:dyDescent="0.25">
      <c r="A228" s="223"/>
      <c r="B228" s="221"/>
      <c r="C228" s="222"/>
    </row>
    <row r="229" spans="1:3" x14ac:dyDescent="0.25">
      <c r="A229" s="223"/>
      <c r="B229" s="221"/>
      <c r="C229" s="222"/>
    </row>
    <row r="230" spans="1:3" x14ac:dyDescent="0.25">
      <c r="A230" s="223"/>
      <c r="B230" s="221"/>
      <c r="C230" s="222"/>
    </row>
    <row r="231" spans="1:3" x14ac:dyDescent="0.25">
      <c r="A231" s="223"/>
      <c r="B231" s="221"/>
      <c r="C231" s="222"/>
    </row>
    <row r="232" spans="1:3" x14ac:dyDescent="0.25">
      <c r="A232" s="223"/>
      <c r="B232" s="221"/>
      <c r="C232" s="222"/>
    </row>
    <row r="233" spans="1:3" x14ac:dyDescent="0.25">
      <c r="A233" s="223"/>
      <c r="B233" s="221"/>
      <c r="C233" s="222"/>
    </row>
    <row r="234" spans="1:3" x14ac:dyDescent="0.25">
      <c r="A234" s="223"/>
      <c r="B234" s="221"/>
      <c r="C234" s="222"/>
    </row>
    <row r="235" spans="1:3" x14ac:dyDescent="0.25">
      <c r="A235" s="223"/>
      <c r="B235" s="221"/>
      <c r="C235" s="222"/>
    </row>
    <row r="236" spans="1:3" x14ac:dyDescent="0.25">
      <c r="A236" s="223"/>
      <c r="B236" s="221"/>
      <c r="C236" s="222"/>
    </row>
    <row r="237" spans="1:3" x14ac:dyDescent="0.25">
      <c r="A237" s="223"/>
      <c r="B237" s="221"/>
      <c r="C237" s="222"/>
    </row>
    <row r="238" spans="1:3" x14ac:dyDescent="0.25">
      <c r="A238" s="223"/>
      <c r="B238" s="221"/>
      <c r="C238" s="222"/>
    </row>
    <row r="239" spans="1:3" x14ac:dyDescent="0.25">
      <c r="A239" s="223"/>
      <c r="B239" s="221"/>
      <c r="C239" s="222"/>
    </row>
    <row r="240" spans="1:3" x14ac:dyDescent="0.25">
      <c r="A240" s="223"/>
      <c r="B240" s="221"/>
      <c r="C240" s="222"/>
    </row>
    <row r="241" spans="1:3" x14ac:dyDescent="0.25">
      <c r="A241" s="223"/>
      <c r="B241" s="221"/>
      <c r="C241" s="222"/>
    </row>
    <row r="242" spans="1:3" x14ac:dyDescent="0.25">
      <c r="A242" s="223"/>
      <c r="B242" s="221"/>
      <c r="C242" s="222"/>
    </row>
    <row r="243" spans="1:3" x14ac:dyDescent="0.25">
      <c r="A243" s="223"/>
      <c r="B243" s="221"/>
      <c r="C243" s="222"/>
    </row>
    <row r="244" spans="1:3" x14ac:dyDescent="0.25">
      <c r="A244" s="223"/>
      <c r="B244" s="221"/>
      <c r="C244" s="222"/>
    </row>
    <row r="245" spans="1:3" x14ac:dyDescent="0.25">
      <c r="A245" s="223"/>
      <c r="B245" s="221"/>
      <c r="C245" s="222"/>
    </row>
    <row r="246" spans="1:3" x14ac:dyDescent="0.25">
      <c r="A246" s="223"/>
      <c r="B246" s="221"/>
      <c r="C246" s="222"/>
    </row>
    <row r="247" spans="1:3" x14ac:dyDescent="0.25">
      <c r="A247" s="223"/>
      <c r="B247" s="221"/>
      <c r="C247" s="222"/>
    </row>
    <row r="248" spans="1:3" x14ac:dyDescent="0.25">
      <c r="A248" s="223"/>
      <c r="B248" s="221"/>
      <c r="C248" s="222"/>
    </row>
    <row r="249" spans="1:3" x14ac:dyDescent="0.25">
      <c r="A249" s="223"/>
      <c r="B249" s="221"/>
      <c r="C249" s="222"/>
    </row>
    <row r="250" spans="1:3" x14ac:dyDescent="0.25">
      <c r="A250" s="223"/>
      <c r="B250" s="221"/>
      <c r="C250" s="222"/>
    </row>
    <row r="251" spans="1:3" x14ac:dyDescent="0.25">
      <c r="A251" s="223"/>
      <c r="B251" s="221"/>
      <c r="C251" s="222"/>
    </row>
    <row r="252" spans="1:3" x14ac:dyDescent="0.25">
      <c r="A252" s="223"/>
      <c r="B252" s="221"/>
      <c r="C252" s="222"/>
    </row>
    <row r="253" spans="1:3" x14ac:dyDescent="0.25">
      <c r="A253" s="223"/>
      <c r="B253" s="221"/>
      <c r="C253" s="222"/>
    </row>
    <row r="254" spans="1:3" x14ac:dyDescent="0.25">
      <c r="A254" s="223"/>
      <c r="B254" s="221"/>
      <c r="C254" s="222"/>
    </row>
    <row r="255" spans="1:3" x14ac:dyDescent="0.25">
      <c r="A255" s="223"/>
      <c r="B255" s="221"/>
      <c r="C255" s="222"/>
    </row>
    <row r="256" spans="1:3" x14ac:dyDescent="0.25">
      <c r="A256" s="223"/>
      <c r="B256" s="221"/>
      <c r="C256" s="222"/>
    </row>
    <row r="257" spans="1:3" x14ac:dyDescent="0.25">
      <c r="A257" s="223"/>
      <c r="B257" s="221"/>
      <c r="C257" s="222"/>
    </row>
    <row r="258" spans="1:3" x14ac:dyDescent="0.25">
      <c r="A258" s="223"/>
      <c r="B258" s="221"/>
      <c r="C258" s="222"/>
    </row>
    <row r="259" spans="1:3" x14ac:dyDescent="0.25">
      <c r="A259" s="223"/>
      <c r="B259" s="221"/>
      <c r="C259" s="222"/>
    </row>
    <row r="260" spans="1:3" x14ac:dyDescent="0.25">
      <c r="A260" s="223"/>
      <c r="B260" s="221"/>
      <c r="C260" s="222"/>
    </row>
    <row r="261" spans="1:3" x14ac:dyDescent="0.25">
      <c r="A261" s="223"/>
      <c r="B261" s="221"/>
      <c r="C261" s="222"/>
    </row>
    <row r="262" spans="1:3" x14ac:dyDescent="0.25">
      <c r="A262" s="223"/>
      <c r="B262" s="221"/>
      <c r="C262" s="222"/>
    </row>
    <row r="263" spans="1:3" x14ac:dyDescent="0.25">
      <c r="A263" s="223"/>
      <c r="B263" s="221"/>
      <c r="C263" s="222"/>
    </row>
    <row r="264" spans="1:3" x14ac:dyDescent="0.25">
      <c r="A264" s="223"/>
      <c r="B264" s="221"/>
      <c r="C264" s="222"/>
    </row>
    <row r="265" spans="1:3" x14ac:dyDescent="0.25">
      <c r="A265" s="223"/>
      <c r="B265" s="221"/>
      <c r="C265" s="222"/>
    </row>
    <row r="266" spans="1:3" x14ac:dyDescent="0.25">
      <c r="A266" s="223"/>
      <c r="B266" s="221"/>
      <c r="C266" s="222"/>
    </row>
    <row r="267" spans="1:3" x14ac:dyDescent="0.25">
      <c r="A267" s="223"/>
      <c r="B267" s="221"/>
      <c r="C267" s="222"/>
    </row>
    <row r="268" spans="1:3" x14ac:dyDescent="0.25">
      <c r="A268" s="223"/>
      <c r="B268" s="221"/>
      <c r="C268" s="222"/>
    </row>
    <row r="269" spans="1:3" x14ac:dyDescent="0.25">
      <c r="A269" s="223"/>
      <c r="B269" s="221"/>
      <c r="C269" s="222"/>
    </row>
    <row r="270" spans="1:3" x14ac:dyDescent="0.25">
      <c r="A270" s="223"/>
      <c r="B270" s="221"/>
      <c r="C270" s="222"/>
    </row>
    <row r="271" spans="1:3" x14ac:dyDescent="0.25">
      <c r="A271" s="223"/>
      <c r="B271" s="221"/>
      <c r="C271" s="222"/>
    </row>
    <row r="272" spans="1:3" x14ac:dyDescent="0.25">
      <c r="A272" s="223"/>
      <c r="B272" s="221"/>
      <c r="C272" s="222"/>
    </row>
    <row r="273" spans="1:3" x14ac:dyDescent="0.25">
      <c r="A273" s="223"/>
      <c r="B273" s="221"/>
      <c r="C273" s="222"/>
    </row>
    <row r="274" spans="1:3" x14ac:dyDescent="0.25">
      <c r="A274" s="223"/>
      <c r="B274" s="221"/>
      <c r="C274" s="222"/>
    </row>
    <row r="275" spans="1:3" x14ac:dyDescent="0.25">
      <c r="A275" s="223"/>
      <c r="B275" s="221"/>
      <c r="C275" s="222"/>
    </row>
    <row r="276" spans="1:3" x14ac:dyDescent="0.25">
      <c r="A276" s="223"/>
      <c r="B276" s="221"/>
      <c r="C276" s="222"/>
    </row>
    <row r="277" spans="1:3" x14ac:dyDescent="0.25">
      <c r="A277" s="223"/>
      <c r="B277" s="221"/>
      <c r="C277" s="222"/>
    </row>
    <row r="278" spans="1:3" x14ac:dyDescent="0.25">
      <c r="A278" s="223"/>
      <c r="B278" s="221"/>
      <c r="C278" s="222"/>
    </row>
    <row r="279" spans="1:3" x14ac:dyDescent="0.25">
      <c r="A279" s="223"/>
      <c r="B279" s="221"/>
      <c r="C279" s="222"/>
    </row>
    <row r="280" spans="1:3" x14ac:dyDescent="0.25">
      <c r="A280" s="223"/>
      <c r="B280" s="221"/>
      <c r="C280" s="222"/>
    </row>
    <row r="281" spans="1:3" x14ac:dyDescent="0.25">
      <c r="A281" s="223"/>
      <c r="B281" s="221"/>
      <c r="C281" s="222"/>
    </row>
    <row r="282" spans="1:3" x14ac:dyDescent="0.25">
      <c r="A282" s="223"/>
      <c r="B282" s="221"/>
      <c r="C282" s="222"/>
    </row>
    <row r="283" spans="1:3" x14ac:dyDescent="0.25">
      <c r="A283" s="223"/>
      <c r="B283" s="221"/>
      <c r="C283" s="222"/>
    </row>
    <row r="284" spans="1:3" x14ac:dyDescent="0.25">
      <c r="A284" s="223"/>
      <c r="B284" s="221"/>
      <c r="C284" s="222"/>
    </row>
    <row r="285" spans="1:3" x14ac:dyDescent="0.25">
      <c r="A285" s="223"/>
      <c r="B285" s="221"/>
      <c r="C285" s="222"/>
    </row>
    <row r="286" spans="1:3" x14ac:dyDescent="0.25">
      <c r="A286" s="223"/>
      <c r="B286" s="221"/>
      <c r="C286" s="222"/>
    </row>
    <row r="287" spans="1:3" x14ac:dyDescent="0.25">
      <c r="A287" s="223"/>
      <c r="B287" s="221"/>
      <c r="C287" s="222"/>
    </row>
    <row r="288" spans="1:3" x14ac:dyDescent="0.25">
      <c r="A288" s="223"/>
      <c r="B288" s="221"/>
      <c r="C288" s="222"/>
    </row>
    <row r="289" spans="1:3" x14ac:dyDescent="0.25">
      <c r="A289" s="223"/>
      <c r="B289" s="221"/>
      <c r="C289" s="222"/>
    </row>
    <row r="290" spans="1:3" x14ac:dyDescent="0.25">
      <c r="A290" s="223"/>
      <c r="B290" s="221"/>
      <c r="C290" s="222"/>
    </row>
    <row r="291" spans="1:3" x14ac:dyDescent="0.25">
      <c r="A291" s="223"/>
      <c r="B291" s="221"/>
      <c r="C291" s="222"/>
    </row>
    <row r="292" spans="1:3" x14ac:dyDescent="0.25">
      <c r="A292" s="223"/>
      <c r="B292" s="221"/>
      <c r="C292" s="222"/>
    </row>
    <row r="293" spans="1:3" x14ac:dyDescent="0.25">
      <c r="A293" s="223"/>
      <c r="B293" s="221"/>
      <c r="C293" s="222"/>
    </row>
    <row r="294" spans="1:3" x14ac:dyDescent="0.25">
      <c r="A294" s="223"/>
      <c r="B294" s="221"/>
      <c r="C294" s="222"/>
    </row>
    <row r="295" spans="1:3" x14ac:dyDescent="0.25">
      <c r="A295" s="223"/>
      <c r="B295" s="221"/>
      <c r="C295" s="222"/>
    </row>
    <row r="296" spans="1:3" x14ac:dyDescent="0.25">
      <c r="A296" s="223"/>
      <c r="B296" s="221"/>
      <c r="C296" s="222"/>
    </row>
    <row r="297" spans="1:3" x14ac:dyDescent="0.25">
      <c r="A297" s="223"/>
      <c r="B297" s="221"/>
      <c r="C297" s="222"/>
    </row>
    <row r="298" spans="1:3" x14ac:dyDescent="0.25">
      <c r="A298" s="223"/>
      <c r="B298" s="221"/>
      <c r="C298" s="222"/>
    </row>
    <row r="299" spans="1:3" x14ac:dyDescent="0.25">
      <c r="A299" s="223"/>
      <c r="B299" s="221"/>
      <c r="C299" s="222"/>
    </row>
    <row r="300" spans="1:3" x14ac:dyDescent="0.25">
      <c r="A300" s="223"/>
      <c r="B300" s="221"/>
      <c r="C300" s="222"/>
    </row>
    <row r="301" spans="1:3" x14ac:dyDescent="0.25">
      <c r="A301" s="223"/>
      <c r="B301" s="221"/>
      <c r="C301" s="222"/>
    </row>
    <row r="302" spans="1:3" x14ac:dyDescent="0.25">
      <c r="A302" s="223"/>
      <c r="B302" s="221"/>
      <c r="C302" s="222"/>
    </row>
    <row r="303" spans="1:3" x14ac:dyDescent="0.25">
      <c r="A303" s="223"/>
      <c r="B303" s="221"/>
      <c r="C303" s="222"/>
    </row>
    <row r="304" spans="1:3" x14ac:dyDescent="0.25">
      <c r="A304" s="223"/>
      <c r="B304" s="221"/>
      <c r="C304" s="222"/>
    </row>
    <row r="305" spans="1:3" x14ac:dyDescent="0.25">
      <c r="A305" s="223"/>
      <c r="B305" s="221"/>
      <c r="C305" s="222"/>
    </row>
    <row r="306" spans="1:3" x14ac:dyDescent="0.25">
      <c r="A306" s="223"/>
      <c r="B306" s="221"/>
      <c r="C306" s="222"/>
    </row>
    <row r="307" spans="1:3" x14ac:dyDescent="0.25">
      <c r="A307" s="223"/>
      <c r="B307" s="221"/>
      <c r="C307" s="222"/>
    </row>
    <row r="308" spans="1:3" x14ac:dyDescent="0.25">
      <c r="A308" s="223"/>
      <c r="B308" s="221"/>
      <c r="C308" s="222"/>
    </row>
    <row r="309" spans="1:3" x14ac:dyDescent="0.25">
      <c r="A309" s="223"/>
      <c r="B309" s="221"/>
      <c r="C309" s="222"/>
    </row>
    <row r="310" spans="1:3" x14ac:dyDescent="0.25">
      <c r="A310" s="223"/>
      <c r="B310" s="221"/>
      <c r="C310" s="222"/>
    </row>
    <row r="311" spans="1:3" x14ac:dyDescent="0.25">
      <c r="A311" s="223"/>
      <c r="B311" s="221"/>
      <c r="C311" s="222"/>
    </row>
    <row r="312" spans="1:3" x14ac:dyDescent="0.25">
      <c r="A312" s="223"/>
      <c r="B312" s="221"/>
      <c r="C312" s="222"/>
    </row>
    <row r="313" spans="1:3" x14ac:dyDescent="0.25">
      <c r="A313" s="223"/>
      <c r="B313" s="221"/>
      <c r="C313" s="222"/>
    </row>
    <row r="314" spans="1:3" x14ac:dyDescent="0.25">
      <c r="A314" s="223"/>
      <c r="B314" s="221"/>
      <c r="C314" s="222"/>
    </row>
    <row r="315" spans="1:3" x14ac:dyDescent="0.25">
      <c r="A315" s="223"/>
      <c r="B315" s="221"/>
      <c r="C315" s="222"/>
    </row>
    <row r="316" spans="1:3" x14ac:dyDescent="0.25">
      <c r="A316" s="223"/>
      <c r="B316" s="221"/>
      <c r="C316" s="222"/>
    </row>
    <row r="317" spans="1:3" x14ac:dyDescent="0.25">
      <c r="A317" s="223"/>
      <c r="B317" s="221"/>
      <c r="C317" s="222"/>
    </row>
    <row r="318" spans="1:3" x14ac:dyDescent="0.25">
      <c r="A318" s="223"/>
      <c r="B318" s="221"/>
      <c r="C318" s="222"/>
    </row>
    <row r="319" spans="1:3" x14ac:dyDescent="0.25">
      <c r="A319" s="223"/>
      <c r="B319" s="221"/>
      <c r="C319" s="222"/>
    </row>
    <row r="320" spans="1:3" x14ac:dyDescent="0.25">
      <c r="A320" s="223"/>
      <c r="B320" s="221"/>
      <c r="C320" s="222"/>
    </row>
    <row r="321" spans="1:3" x14ac:dyDescent="0.25">
      <c r="A321" s="223"/>
      <c r="B321" s="221"/>
      <c r="C321" s="222"/>
    </row>
    <row r="322" spans="1:3" x14ac:dyDescent="0.25">
      <c r="A322" s="223"/>
      <c r="B322" s="221"/>
      <c r="C322" s="222"/>
    </row>
    <row r="323" spans="1:3" x14ac:dyDescent="0.25">
      <c r="A323" s="223"/>
      <c r="B323" s="221"/>
      <c r="C323" s="222"/>
    </row>
    <row r="324" spans="1:3" x14ac:dyDescent="0.25">
      <c r="A324" s="223"/>
      <c r="B324" s="221"/>
      <c r="C324" s="222"/>
    </row>
    <row r="325" spans="1:3" x14ac:dyDescent="0.25">
      <c r="A325" s="223"/>
      <c r="B325" s="221"/>
      <c r="C325" s="222"/>
    </row>
    <row r="326" spans="1:3" x14ac:dyDescent="0.25">
      <c r="A326" s="223"/>
      <c r="B326" s="221"/>
      <c r="C326" s="222"/>
    </row>
    <row r="327" spans="1:3" x14ac:dyDescent="0.25">
      <c r="A327" s="223"/>
      <c r="B327" s="221"/>
      <c r="C327" s="222"/>
    </row>
    <row r="328" spans="1:3" x14ac:dyDescent="0.25">
      <c r="A328" s="223"/>
      <c r="B328" s="221"/>
      <c r="C328" s="222"/>
    </row>
    <row r="329" spans="1:3" x14ac:dyDescent="0.25">
      <c r="A329" s="223"/>
      <c r="B329" s="221"/>
      <c r="C329" s="222"/>
    </row>
    <row r="330" spans="1:3" x14ac:dyDescent="0.25">
      <c r="A330" s="223"/>
      <c r="B330" s="221"/>
      <c r="C330" s="222"/>
    </row>
    <row r="331" spans="1:3" x14ac:dyDescent="0.25">
      <c r="A331" s="223"/>
      <c r="B331" s="221"/>
      <c r="C331" s="222"/>
    </row>
    <row r="332" spans="1:3" x14ac:dyDescent="0.25">
      <c r="A332" s="223"/>
      <c r="B332" s="221"/>
      <c r="C332" s="222"/>
    </row>
    <row r="333" spans="1:3" x14ac:dyDescent="0.25">
      <c r="A333" s="223"/>
      <c r="B333" s="221"/>
      <c r="C333" s="222"/>
    </row>
    <row r="334" spans="1:3" x14ac:dyDescent="0.25">
      <c r="A334" s="223"/>
      <c r="B334" s="221"/>
      <c r="C334" s="222"/>
    </row>
    <row r="335" spans="1:3" x14ac:dyDescent="0.25">
      <c r="A335" s="223"/>
      <c r="B335" s="221"/>
      <c r="C335" s="222"/>
    </row>
    <row r="336" spans="1:3" x14ac:dyDescent="0.25">
      <c r="A336" s="223"/>
      <c r="B336" s="221"/>
      <c r="C336" s="222"/>
    </row>
    <row r="337" spans="1:3" x14ac:dyDescent="0.25">
      <c r="A337" s="223"/>
      <c r="B337" s="221"/>
      <c r="C337" s="222"/>
    </row>
    <row r="338" spans="1:3" x14ac:dyDescent="0.25">
      <c r="A338" s="223"/>
      <c r="B338" s="221"/>
      <c r="C338" s="222"/>
    </row>
    <row r="339" spans="1:3" x14ac:dyDescent="0.25">
      <c r="A339" s="223"/>
      <c r="B339" s="221"/>
      <c r="C339" s="222"/>
    </row>
    <row r="340" spans="1:3" x14ac:dyDescent="0.25">
      <c r="A340" s="223"/>
      <c r="B340" s="221"/>
      <c r="C340" s="222"/>
    </row>
    <row r="341" spans="1:3" x14ac:dyDescent="0.25">
      <c r="A341" s="223"/>
      <c r="B341" s="221"/>
      <c r="C341" s="222"/>
    </row>
    <row r="342" spans="1:3" x14ac:dyDescent="0.25">
      <c r="A342" s="223"/>
      <c r="B342" s="221"/>
      <c r="C342" s="222"/>
    </row>
    <row r="343" spans="1:3" x14ac:dyDescent="0.25">
      <c r="A343" s="223"/>
      <c r="B343" s="221"/>
      <c r="C343" s="222"/>
    </row>
    <row r="344" spans="1:3" x14ac:dyDescent="0.25">
      <c r="A344" s="223"/>
      <c r="B344" s="221"/>
      <c r="C344" s="222"/>
    </row>
    <row r="345" spans="1:3" x14ac:dyDescent="0.25">
      <c r="A345" s="223"/>
      <c r="B345" s="221"/>
      <c r="C345" s="222"/>
    </row>
    <row r="346" spans="1:3" x14ac:dyDescent="0.25">
      <c r="A346" s="223"/>
      <c r="B346" s="221"/>
      <c r="C346" s="222"/>
    </row>
    <row r="347" spans="1:3" x14ac:dyDescent="0.25">
      <c r="A347" s="223"/>
      <c r="B347" s="221"/>
      <c r="C347" s="222"/>
    </row>
    <row r="348" spans="1:3" x14ac:dyDescent="0.25">
      <c r="A348" s="223"/>
      <c r="B348" s="221"/>
      <c r="C348" s="222"/>
    </row>
    <row r="349" spans="1:3" x14ac:dyDescent="0.25">
      <c r="A349" s="223"/>
      <c r="B349" s="221"/>
      <c r="C349" s="222"/>
    </row>
    <row r="350" spans="1:3" x14ac:dyDescent="0.25">
      <c r="A350" s="223"/>
      <c r="B350" s="221"/>
      <c r="C350" s="222"/>
    </row>
    <row r="351" spans="1:3" x14ac:dyDescent="0.25">
      <c r="A351" s="223"/>
      <c r="B351" s="221"/>
      <c r="C351" s="222"/>
    </row>
    <row r="352" spans="1:3" x14ac:dyDescent="0.25">
      <c r="A352" s="223"/>
      <c r="B352" s="221"/>
      <c r="C352" s="222"/>
    </row>
    <row r="353" spans="1:3" x14ac:dyDescent="0.25">
      <c r="A353" s="223"/>
      <c r="B353" s="221"/>
      <c r="C353" s="222"/>
    </row>
    <row r="354" spans="1:3" x14ac:dyDescent="0.25">
      <c r="A354" s="223"/>
      <c r="B354" s="221"/>
      <c r="C354" s="222"/>
    </row>
    <row r="355" spans="1:3" x14ac:dyDescent="0.25">
      <c r="A355" s="223"/>
      <c r="B355" s="221"/>
      <c r="C355" s="222"/>
    </row>
    <row r="356" spans="1:3" x14ac:dyDescent="0.25">
      <c r="A356" s="223"/>
      <c r="B356" s="221"/>
      <c r="C356" s="222"/>
    </row>
    <row r="357" spans="1:3" x14ac:dyDescent="0.25">
      <c r="A357" s="223"/>
      <c r="B357" s="221"/>
      <c r="C357" s="222"/>
    </row>
    <row r="358" spans="1:3" x14ac:dyDescent="0.25">
      <c r="A358" s="223"/>
      <c r="B358" s="221"/>
      <c r="C358" s="222"/>
    </row>
    <row r="359" spans="1:3" x14ac:dyDescent="0.25">
      <c r="A359" s="223"/>
      <c r="B359" s="221"/>
      <c r="C359" s="222"/>
    </row>
    <row r="360" spans="1:3" x14ac:dyDescent="0.25">
      <c r="A360" s="223"/>
      <c r="B360" s="221"/>
      <c r="C360" s="222"/>
    </row>
    <row r="361" spans="1:3" x14ac:dyDescent="0.25">
      <c r="A361" s="223"/>
      <c r="B361" s="221"/>
      <c r="C361" s="222"/>
    </row>
    <row r="362" spans="1:3" x14ac:dyDescent="0.25">
      <c r="A362" s="223"/>
      <c r="B362" s="221"/>
      <c r="C362" s="222"/>
    </row>
    <row r="363" spans="1:3" x14ac:dyDescent="0.25">
      <c r="A363" s="223"/>
      <c r="B363" s="221"/>
      <c r="C363" s="222"/>
    </row>
    <row r="364" spans="1:3" x14ac:dyDescent="0.25">
      <c r="A364" s="223"/>
      <c r="B364" s="221"/>
      <c r="C364" s="222"/>
    </row>
    <row r="365" spans="1:3" x14ac:dyDescent="0.25">
      <c r="A365" s="223"/>
      <c r="B365" s="221"/>
      <c r="C365" s="222"/>
    </row>
    <row r="366" spans="1:3" x14ac:dyDescent="0.25">
      <c r="A366" s="223"/>
      <c r="B366" s="221"/>
      <c r="C366" s="222"/>
    </row>
    <row r="367" spans="1:3" x14ac:dyDescent="0.25">
      <c r="A367" s="223"/>
      <c r="B367" s="221"/>
      <c r="C367" s="222"/>
    </row>
    <row r="368" spans="1:3" x14ac:dyDescent="0.25">
      <c r="A368" s="223"/>
      <c r="B368" s="221"/>
      <c r="C368" s="222"/>
    </row>
    <row r="369" spans="1:3" x14ac:dyDescent="0.25">
      <c r="A369" s="223"/>
      <c r="B369" s="221"/>
      <c r="C369" s="222"/>
    </row>
    <row r="370" spans="1:3" x14ac:dyDescent="0.25">
      <c r="A370" s="223"/>
      <c r="B370" s="221"/>
      <c r="C370" s="222"/>
    </row>
    <row r="371" spans="1:3" x14ac:dyDescent="0.25">
      <c r="A371" s="223"/>
      <c r="B371" s="221"/>
      <c r="C371" s="222"/>
    </row>
    <row r="372" spans="1:3" x14ac:dyDescent="0.25">
      <c r="A372" s="223"/>
      <c r="B372" s="221"/>
      <c r="C372" s="222"/>
    </row>
    <row r="373" spans="1:3" x14ac:dyDescent="0.25">
      <c r="A373" s="223"/>
      <c r="B373" s="221"/>
      <c r="C373" s="222"/>
    </row>
    <row r="374" spans="1:3" x14ac:dyDescent="0.25">
      <c r="A374" s="223"/>
      <c r="B374" s="221"/>
      <c r="C374" s="222"/>
    </row>
    <row r="375" spans="1:3" x14ac:dyDescent="0.25">
      <c r="A375" s="223"/>
      <c r="B375" s="221"/>
      <c r="C375" s="222"/>
    </row>
    <row r="376" spans="1:3" x14ac:dyDescent="0.25">
      <c r="A376" s="223"/>
      <c r="B376" s="221"/>
      <c r="C376" s="222"/>
    </row>
    <row r="377" spans="1:3" x14ac:dyDescent="0.25">
      <c r="A377" s="223"/>
      <c r="B377" s="221"/>
      <c r="C377" s="222"/>
    </row>
    <row r="378" spans="1:3" x14ac:dyDescent="0.25">
      <c r="A378" s="223"/>
      <c r="B378" s="221"/>
      <c r="C378" s="222"/>
    </row>
    <row r="379" spans="1:3" x14ac:dyDescent="0.25">
      <c r="A379" s="223"/>
      <c r="B379" s="221"/>
      <c r="C379" s="222"/>
    </row>
    <row r="380" spans="1:3" x14ac:dyDescent="0.25">
      <c r="A380" s="223"/>
      <c r="B380" s="221"/>
      <c r="C380" s="222"/>
    </row>
    <row r="381" spans="1:3" x14ac:dyDescent="0.25">
      <c r="A381" s="223"/>
      <c r="B381" s="221"/>
      <c r="C381" s="222"/>
    </row>
    <row r="382" spans="1:3" x14ac:dyDescent="0.25">
      <c r="A382" s="223"/>
      <c r="B382" s="221"/>
      <c r="C382" s="222"/>
    </row>
    <row r="383" spans="1:3" x14ac:dyDescent="0.25">
      <c r="A383" s="223"/>
      <c r="B383" s="221"/>
      <c r="C383" s="222"/>
    </row>
    <row r="384" spans="1:3" x14ac:dyDescent="0.25">
      <c r="A384" s="223"/>
      <c r="B384" s="221"/>
      <c r="C384" s="222"/>
    </row>
    <row r="385" spans="1:3" x14ac:dyDescent="0.25">
      <c r="A385" s="223"/>
      <c r="B385" s="221"/>
      <c r="C385" s="222"/>
    </row>
    <row r="386" spans="1:3" x14ac:dyDescent="0.25">
      <c r="A386" s="223"/>
      <c r="B386" s="221"/>
      <c r="C386" s="222"/>
    </row>
    <row r="387" spans="1:3" x14ac:dyDescent="0.25">
      <c r="A387" s="223"/>
      <c r="B387" s="221"/>
      <c r="C387" s="222"/>
    </row>
    <row r="388" spans="1:3" x14ac:dyDescent="0.25">
      <c r="A388" s="223"/>
      <c r="B388" s="221"/>
      <c r="C388" s="222"/>
    </row>
    <row r="389" spans="1:3" x14ac:dyDescent="0.25">
      <c r="A389" s="223"/>
      <c r="B389" s="221"/>
      <c r="C389" s="222"/>
    </row>
    <row r="390" spans="1:3" x14ac:dyDescent="0.25">
      <c r="A390" s="223"/>
      <c r="B390" s="221"/>
      <c r="C390" s="222"/>
    </row>
    <row r="391" spans="1:3" x14ac:dyDescent="0.25">
      <c r="A391" s="223"/>
      <c r="B391" s="221"/>
      <c r="C391" s="222"/>
    </row>
    <row r="392" spans="1:3" x14ac:dyDescent="0.25">
      <c r="A392" s="223"/>
      <c r="B392" s="221"/>
      <c r="C392" s="222"/>
    </row>
    <row r="393" spans="1:3" x14ac:dyDescent="0.25">
      <c r="A393" s="223"/>
      <c r="B393" s="221"/>
      <c r="C393" s="222"/>
    </row>
    <row r="394" spans="1:3" x14ac:dyDescent="0.25">
      <c r="A394" s="223"/>
      <c r="B394" s="221"/>
      <c r="C394" s="222"/>
    </row>
    <row r="395" spans="1:3" x14ac:dyDescent="0.25">
      <c r="A395" s="223"/>
      <c r="B395" s="221"/>
      <c r="C395" s="222"/>
    </row>
    <row r="396" spans="1:3" x14ac:dyDescent="0.25">
      <c r="A396" s="223"/>
      <c r="B396" s="221"/>
      <c r="C396" s="222"/>
    </row>
    <row r="397" spans="1:3" x14ac:dyDescent="0.25">
      <c r="A397" s="223"/>
      <c r="B397" s="221"/>
      <c r="C397" s="222"/>
    </row>
    <row r="398" spans="1:3" x14ac:dyDescent="0.25">
      <c r="A398" s="223"/>
      <c r="B398" s="221"/>
      <c r="C398" s="222"/>
    </row>
    <row r="399" spans="1:3" x14ac:dyDescent="0.25">
      <c r="A399" s="223"/>
      <c r="B399" s="221"/>
      <c r="C399" s="222"/>
    </row>
    <row r="400" spans="1:3" x14ac:dyDescent="0.25">
      <c r="A400" s="223"/>
      <c r="B400" s="221"/>
      <c r="C400" s="222"/>
    </row>
    <row r="401" spans="1:3" x14ac:dyDescent="0.25">
      <c r="A401" s="223"/>
      <c r="B401" s="221"/>
      <c r="C401" s="222"/>
    </row>
    <row r="402" spans="1:3" x14ac:dyDescent="0.25">
      <c r="A402" s="223"/>
      <c r="B402" s="221"/>
      <c r="C402" s="222"/>
    </row>
    <row r="403" spans="1:3" x14ac:dyDescent="0.25">
      <c r="A403" s="223"/>
      <c r="B403" s="221"/>
      <c r="C403" s="222"/>
    </row>
    <row r="404" spans="1:3" x14ac:dyDescent="0.25">
      <c r="A404" s="223"/>
      <c r="B404" s="221"/>
      <c r="C404" s="222"/>
    </row>
    <row r="405" spans="1:3" x14ac:dyDescent="0.25">
      <c r="A405" s="223"/>
      <c r="B405" s="221"/>
      <c r="C405" s="222"/>
    </row>
    <row r="406" spans="1:3" x14ac:dyDescent="0.25">
      <c r="A406" s="223"/>
      <c r="B406" s="221"/>
      <c r="C406" s="222"/>
    </row>
    <row r="407" spans="1:3" x14ac:dyDescent="0.25">
      <c r="A407" s="223"/>
      <c r="B407" s="221"/>
      <c r="C407" s="222"/>
    </row>
    <row r="408" spans="1:3" x14ac:dyDescent="0.25">
      <c r="A408" s="223"/>
      <c r="B408" s="221"/>
      <c r="C408" s="222"/>
    </row>
    <row r="409" spans="1:3" x14ac:dyDescent="0.25">
      <c r="A409" s="223"/>
      <c r="B409" s="221"/>
      <c r="C409" s="222"/>
    </row>
    <row r="410" spans="1:3" x14ac:dyDescent="0.25">
      <c r="A410" s="223"/>
      <c r="B410" s="221"/>
      <c r="C410" s="222"/>
    </row>
    <row r="411" spans="1:3" x14ac:dyDescent="0.25">
      <c r="A411" s="223"/>
      <c r="B411" s="221"/>
      <c r="C411" s="222"/>
    </row>
    <row r="412" spans="1:3" x14ac:dyDescent="0.25">
      <c r="A412" s="223"/>
      <c r="B412" s="221"/>
      <c r="C412" s="222"/>
    </row>
    <row r="413" spans="1:3" x14ac:dyDescent="0.25">
      <c r="A413" s="223"/>
      <c r="B413" s="221"/>
      <c r="C413" s="222"/>
    </row>
    <row r="414" spans="1:3" x14ac:dyDescent="0.25">
      <c r="A414" s="223"/>
      <c r="B414" s="221"/>
      <c r="C414" s="222"/>
    </row>
    <row r="415" spans="1:3" x14ac:dyDescent="0.25">
      <c r="A415" s="223"/>
      <c r="B415" s="221"/>
      <c r="C415" s="222"/>
    </row>
    <row r="416" spans="1:3" x14ac:dyDescent="0.25">
      <c r="A416" s="223"/>
      <c r="B416" s="221"/>
      <c r="C416" s="222"/>
    </row>
    <row r="417" spans="1:3" x14ac:dyDescent="0.25">
      <c r="A417" s="223"/>
      <c r="B417" s="221"/>
      <c r="C417" s="222"/>
    </row>
    <row r="418" spans="1:3" x14ac:dyDescent="0.25">
      <c r="A418" s="223"/>
      <c r="B418" s="221"/>
      <c r="C418" s="222"/>
    </row>
    <row r="419" spans="1:3" x14ac:dyDescent="0.25">
      <c r="A419" s="223"/>
      <c r="B419" s="221"/>
      <c r="C419" s="222"/>
    </row>
    <row r="420" spans="1:3" x14ac:dyDescent="0.25">
      <c r="A420" s="223"/>
      <c r="B420" s="221"/>
      <c r="C420" s="222"/>
    </row>
    <row r="421" spans="1:3" x14ac:dyDescent="0.25">
      <c r="A421" s="223"/>
      <c r="B421" s="221"/>
      <c r="C421" s="222"/>
    </row>
    <row r="422" spans="1:3" x14ac:dyDescent="0.25">
      <c r="A422" s="223"/>
      <c r="B422" s="221"/>
      <c r="C422" s="222"/>
    </row>
    <row r="423" spans="1:3" x14ac:dyDescent="0.25">
      <c r="A423" s="223"/>
      <c r="B423" s="221"/>
      <c r="C423" s="222"/>
    </row>
    <row r="424" spans="1:3" x14ac:dyDescent="0.25">
      <c r="A424" s="223"/>
      <c r="B424" s="221"/>
      <c r="C424" s="222"/>
    </row>
    <row r="425" spans="1:3" x14ac:dyDescent="0.25">
      <c r="A425" s="223"/>
      <c r="B425" s="221"/>
      <c r="C425" s="222"/>
    </row>
    <row r="426" spans="1:3" x14ac:dyDescent="0.25">
      <c r="A426" s="223"/>
      <c r="B426" s="221"/>
      <c r="C426" s="222"/>
    </row>
    <row r="427" spans="1:3" x14ac:dyDescent="0.25">
      <c r="A427" s="223"/>
      <c r="B427" s="221"/>
      <c r="C427" s="222"/>
    </row>
    <row r="428" spans="1:3" x14ac:dyDescent="0.25">
      <c r="A428" s="223"/>
      <c r="B428" s="221"/>
      <c r="C428" s="222"/>
    </row>
    <row r="429" spans="1:3" x14ac:dyDescent="0.25">
      <c r="A429" s="223"/>
      <c r="B429" s="221"/>
      <c r="C429" s="222"/>
    </row>
    <row r="430" spans="1:3" x14ac:dyDescent="0.25">
      <c r="A430" s="223"/>
      <c r="B430" s="221"/>
      <c r="C430" s="222"/>
    </row>
    <row r="431" spans="1:3" x14ac:dyDescent="0.25">
      <c r="A431" s="223"/>
      <c r="B431" s="221"/>
      <c r="C431" s="222"/>
    </row>
    <row r="432" spans="1:3" x14ac:dyDescent="0.25">
      <c r="A432" s="223"/>
      <c r="B432" s="221"/>
      <c r="C432" s="222"/>
    </row>
    <row r="433" spans="1:3" x14ac:dyDescent="0.25">
      <c r="A433" s="223"/>
      <c r="B433" s="221"/>
      <c r="C433" s="222"/>
    </row>
    <row r="434" spans="1:3" x14ac:dyDescent="0.25">
      <c r="A434" s="223"/>
      <c r="B434" s="221"/>
      <c r="C434" s="222"/>
    </row>
    <row r="435" spans="1:3" x14ac:dyDescent="0.25">
      <c r="A435" s="223"/>
      <c r="B435" s="221"/>
      <c r="C435" s="222"/>
    </row>
    <row r="436" spans="1:3" x14ac:dyDescent="0.25">
      <c r="A436" s="223"/>
      <c r="B436" s="221"/>
      <c r="C436" s="222"/>
    </row>
    <row r="437" spans="1:3" x14ac:dyDescent="0.25">
      <c r="A437" s="223"/>
      <c r="B437" s="221"/>
      <c r="C437" s="222"/>
    </row>
    <row r="438" spans="1:3" x14ac:dyDescent="0.25">
      <c r="A438" s="223"/>
      <c r="B438" s="221"/>
      <c r="C438" s="222"/>
    </row>
    <row r="439" spans="1:3" x14ac:dyDescent="0.25">
      <c r="A439" s="223"/>
      <c r="B439" s="221"/>
      <c r="C439" s="222"/>
    </row>
    <row r="440" spans="1:3" x14ac:dyDescent="0.25">
      <c r="A440" s="223"/>
      <c r="B440" s="221"/>
      <c r="C440" s="222"/>
    </row>
    <row r="441" spans="1:3" x14ac:dyDescent="0.25">
      <c r="A441" s="223"/>
      <c r="B441" s="221"/>
      <c r="C441" s="222"/>
    </row>
    <row r="442" spans="1:3" x14ac:dyDescent="0.25">
      <c r="A442" s="223"/>
      <c r="B442" s="221"/>
      <c r="C442" s="222"/>
    </row>
    <row r="443" spans="1:3" x14ac:dyDescent="0.25">
      <c r="A443" s="223"/>
      <c r="B443" s="221"/>
      <c r="C443" s="222"/>
    </row>
    <row r="444" spans="1:3" x14ac:dyDescent="0.25">
      <c r="A444" s="223"/>
      <c r="B444" s="221"/>
      <c r="C444" s="222"/>
    </row>
    <row r="445" spans="1:3" x14ac:dyDescent="0.25">
      <c r="A445" s="223"/>
      <c r="B445" s="221"/>
      <c r="C445" s="222"/>
    </row>
    <row r="446" spans="1:3" x14ac:dyDescent="0.25">
      <c r="A446" s="223"/>
      <c r="B446" s="221"/>
      <c r="C446" s="222"/>
    </row>
    <row r="447" spans="1:3" x14ac:dyDescent="0.25">
      <c r="A447" s="223"/>
      <c r="B447" s="221"/>
      <c r="C447" s="222"/>
    </row>
    <row r="448" spans="1:3" x14ac:dyDescent="0.25">
      <c r="A448" s="223"/>
      <c r="B448" s="221"/>
      <c r="C448" s="222"/>
    </row>
    <row r="449" spans="1:3" x14ac:dyDescent="0.25">
      <c r="A449" s="223"/>
      <c r="B449" s="221"/>
      <c r="C449" s="222"/>
    </row>
    <row r="450" spans="1:3" x14ac:dyDescent="0.25">
      <c r="A450" s="223"/>
      <c r="B450" s="221"/>
      <c r="C450" s="222"/>
    </row>
    <row r="451" spans="1:3" x14ac:dyDescent="0.25">
      <c r="A451" s="223"/>
      <c r="B451" s="221"/>
      <c r="C451" s="222"/>
    </row>
    <row r="452" spans="1:3" x14ac:dyDescent="0.25">
      <c r="A452" s="223"/>
      <c r="B452" s="221"/>
      <c r="C452" s="222"/>
    </row>
    <row r="453" spans="1:3" x14ac:dyDescent="0.25">
      <c r="A453" s="223"/>
      <c r="B453" s="221"/>
      <c r="C453" s="222"/>
    </row>
    <row r="454" spans="1:3" x14ac:dyDescent="0.25">
      <c r="A454" s="223"/>
      <c r="B454" s="221"/>
      <c r="C454" s="222"/>
    </row>
    <row r="455" spans="1:3" x14ac:dyDescent="0.25">
      <c r="A455" s="223"/>
      <c r="B455" s="221"/>
      <c r="C455" s="222"/>
    </row>
    <row r="456" spans="1:3" x14ac:dyDescent="0.25">
      <c r="A456" s="223"/>
      <c r="B456" s="221"/>
      <c r="C456" s="222"/>
    </row>
    <row r="457" spans="1:3" x14ac:dyDescent="0.25">
      <c r="A457" s="223"/>
      <c r="B457" s="221"/>
      <c r="C457" s="222"/>
    </row>
    <row r="458" spans="1:3" x14ac:dyDescent="0.25">
      <c r="A458" s="223"/>
      <c r="B458" s="221"/>
      <c r="C458" s="222"/>
    </row>
    <row r="459" spans="1:3" x14ac:dyDescent="0.25">
      <c r="A459" s="223"/>
      <c r="B459" s="221"/>
      <c r="C459" s="222"/>
    </row>
    <row r="460" spans="1:3" x14ac:dyDescent="0.25">
      <c r="A460" s="223"/>
      <c r="B460" s="221"/>
      <c r="C460" s="222"/>
    </row>
    <row r="461" spans="1:3" x14ac:dyDescent="0.25">
      <c r="A461" s="223"/>
      <c r="B461" s="221"/>
      <c r="C461" s="222"/>
    </row>
    <row r="462" spans="1:3" x14ac:dyDescent="0.25">
      <c r="A462" s="223"/>
      <c r="B462" s="221"/>
      <c r="C462" s="222"/>
    </row>
    <row r="463" spans="1:3" x14ac:dyDescent="0.25">
      <c r="A463" s="223"/>
      <c r="B463" s="221"/>
      <c r="C463" s="222"/>
    </row>
    <row r="464" spans="1:3" x14ac:dyDescent="0.25">
      <c r="A464" s="223"/>
      <c r="B464" s="221"/>
      <c r="C464" s="222"/>
    </row>
    <row r="465" spans="1:3" x14ac:dyDescent="0.25">
      <c r="A465" s="223"/>
      <c r="B465" s="221"/>
      <c r="C465" s="222"/>
    </row>
    <row r="466" spans="1:3" x14ac:dyDescent="0.25">
      <c r="A466" s="223"/>
      <c r="B466" s="221"/>
      <c r="C466" s="222"/>
    </row>
    <row r="467" spans="1:3" x14ac:dyDescent="0.25">
      <c r="A467" s="223"/>
      <c r="B467" s="221"/>
      <c r="C467" s="222"/>
    </row>
    <row r="468" spans="1:3" x14ac:dyDescent="0.25">
      <c r="A468" s="223"/>
      <c r="B468" s="221"/>
      <c r="C468" s="222"/>
    </row>
    <row r="469" spans="1:3" x14ac:dyDescent="0.25">
      <c r="A469" s="223"/>
      <c r="B469" s="221"/>
      <c r="C469" s="222"/>
    </row>
    <row r="470" spans="1:3" x14ac:dyDescent="0.25">
      <c r="A470" s="223"/>
      <c r="B470" s="221"/>
      <c r="C470" s="222"/>
    </row>
    <row r="471" spans="1:3" x14ac:dyDescent="0.25">
      <c r="A471" s="223"/>
      <c r="B471" s="221"/>
      <c r="C471" s="222"/>
    </row>
    <row r="472" spans="1:3" x14ac:dyDescent="0.25">
      <c r="A472" s="223"/>
      <c r="B472" s="221"/>
      <c r="C472" s="222"/>
    </row>
    <row r="473" spans="1:3" x14ac:dyDescent="0.25">
      <c r="A473" s="223"/>
      <c r="B473" s="221"/>
      <c r="C473" s="222"/>
    </row>
    <row r="474" spans="1:3" x14ac:dyDescent="0.25">
      <c r="A474" s="223"/>
      <c r="B474" s="221"/>
      <c r="C474" s="222"/>
    </row>
    <row r="475" spans="1:3" x14ac:dyDescent="0.25">
      <c r="A475" s="223"/>
      <c r="B475" s="221"/>
      <c r="C475" s="222"/>
    </row>
    <row r="476" spans="1:3" x14ac:dyDescent="0.25">
      <c r="A476" s="223"/>
      <c r="B476" s="221"/>
      <c r="C476" s="222"/>
    </row>
    <row r="477" spans="1:3" x14ac:dyDescent="0.25">
      <c r="A477" s="223"/>
      <c r="B477" s="221"/>
      <c r="C477" s="222"/>
    </row>
    <row r="478" spans="1:3" x14ac:dyDescent="0.25">
      <c r="A478" s="223"/>
      <c r="B478" s="221"/>
      <c r="C478" s="222"/>
    </row>
    <row r="479" spans="1:3" x14ac:dyDescent="0.25">
      <c r="A479" s="223"/>
      <c r="B479" s="221"/>
      <c r="C479" s="222"/>
    </row>
    <row r="480" spans="1:3" x14ac:dyDescent="0.25">
      <c r="A480" s="223"/>
      <c r="B480" s="221"/>
      <c r="C480" s="222"/>
    </row>
    <row r="481" spans="1:3" x14ac:dyDescent="0.25">
      <c r="A481" s="223"/>
      <c r="B481" s="221"/>
      <c r="C481" s="222"/>
    </row>
    <row r="482" spans="1:3" x14ac:dyDescent="0.25">
      <c r="A482" s="223"/>
      <c r="B482" s="221"/>
      <c r="C482" s="222"/>
    </row>
    <row r="483" spans="1:3" x14ac:dyDescent="0.25">
      <c r="A483" s="223"/>
      <c r="B483" s="221"/>
      <c r="C483" s="222"/>
    </row>
    <row r="484" spans="1:3" x14ac:dyDescent="0.25">
      <c r="A484" s="223"/>
      <c r="B484" s="221"/>
      <c r="C484" s="222"/>
    </row>
    <row r="485" spans="1:3" x14ac:dyDescent="0.25">
      <c r="A485" s="223"/>
      <c r="B485" s="221"/>
      <c r="C485" s="222"/>
    </row>
    <row r="486" spans="1:3" x14ac:dyDescent="0.25">
      <c r="A486" s="223"/>
      <c r="B486" s="221"/>
      <c r="C486" s="222"/>
    </row>
    <row r="487" spans="1:3" x14ac:dyDescent="0.25">
      <c r="A487" s="223"/>
      <c r="B487" s="221"/>
      <c r="C487" s="222"/>
    </row>
    <row r="488" spans="1:3" x14ac:dyDescent="0.25">
      <c r="A488" s="223"/>
      <c r="B488" s="221"/>
      <c r="C488" s="222"/>
    </row>
    <row r="489" spans="1:3" x14ac:dyDescent="0.25">
      <c r="A489" s="223"/>
      <c r="B489" s="221"/>
      <c r="C489" s="222"/>
    </row>
    <row r="490" spans="1:3" x14ac:dyDescent="0.25">
      <c r="A490" s="223"/>
      <c r="B490" s="221"/>
      <c r="C490" s="222"/>
    </row>
    <row r="491" spans="1:3" x14ac:dyDescent="0.25">
      <c r="A491" s="223"/>
      <c r="B491" s="221"/>
      <c r="C491" s="222"/>
    </row>
    <row r="492" spans="1:3" x14ac:dyDescent="0.25">
      <c r="A492" s="223"/>
      <c r="B492" s="221"/>
      <c r="C492" s="222"/>
    </row>
    <row r="493" spans="1:3" x14ac:dyDescent="0.25">
      <c r="A493" s="223"/>
      <c r="B493" s="221"/>
      <c r="C493" s="222"/>
    </row>
    <row r="494" spans="1:3" x14ac:dyDescent="0.25">
      <c r="A494" s="223"/>
      <c r="B494" s="221"/>
      <c r="C494" s="222"/>
    </row>
    <row r="495" spans="1:3" x14ac:dyDescent="0.25">
      <c r="A495" s="223"/>
      <c r="B495" s="221"/>
      <c r="C495" s="222"/>
    </row>
    <row r="496" spans="1:3" x14ac:dyDescent="0.25">
      <c r="A496" s="223"/>
      <c r="B496" s="221"/>
      <c r="C496" s="222"/>
    </row>
    <row r="497" spans="1:3" x14ac:dyDescent="0.25">
      <c r="A497" s="223"/>
      <c r="B497" s="221"/>
      <c r="C497" s="222"/>
    </row>
    <row r="498" spans="1:3" x14ac:dyDescent="0.25">
      <c r="A498" s="223"/>
      <c r="B498" s="221"/>
      <c r="C498" s="222"/>
    </row>
    <row r="499" spans="1:3" x14ac:dyDescent="0.25">
      <c r="A499" s="223"/>
      <c r="B499" s="221"/>
      <c r="C499" s="222"/>
    </row>
    <row r="500" spans="1:3" x14ac:dyDescent="0.25">
      <c r="A500" s="223"/>
      <c r="B500" s="221"/>
      <c r="C500" s="222"/>
    </row>
    <row r="501" spans="1:3" x14ac:dyDescent="0.25">
      <c r="A501" s="223"/>
      <c r="B501" s="221"/>
      <c r="C501" s="222"/>
    </row>
    <row r="502" spans="1:3" x14ac:dyDescent="0.25">
      <c r="A502" s="223"/>
      <c r="B502" s="221"/>
      <c r="C502" s="222"/>
    </row>
    <row r="503" spans="1:3" x14ac:dyDescent="0.25">
      <c r="A503" s="223"/>
      <c r="B503" s="221"/>
      <c r="C503" s="222"/>
    </row>
    <row r="504" spans="1:3" x14ac:dyDescent="0.25">
      <c r="A504" s="223"/>
      <c r="B504" s="221"/>
      <c r="C504" s="222"/>
    </row>
    <row r="505" spans="1:3" x14ac:dyDescent="0.25">
      <c r="A505" s="223"/>
      <c r="B505" s="221"/>
      <c r="C505" s="222"/>
    </row>
    <row r="506" spans="1:3" x14ac:dyDescent="0.25">
      <c r="A506" s="223"/>
      <c r="B506" s="221"/>
      <c r="C506" s="222"/>
    </row>
    <row r="507" spans="1:3" x14ac:dyDescent="0.25">
      <c r="A507" s="223"/>
      <c r="B507" s="221"/>
      <c r="C507" s="222"/>
    </row>
    <row r="508" spans="1:3" x14ac:dyDescent="0.25">
      <c r="A508" s="223"/>
      <c r="B508" s="221"/>
      <c r="C508" s="222"/>
    </row>
    <row r="509" spans="1:3" x14ac:dyDescent="0.25">
      <c r="A509" s="223"/>
      <c r="B509" s="221"/>
      <c r="C509" s="222"/>
    </row>
    <row r="510" spans="1:3" x14ac:dyDescent="0.25">
      <c r="A510" s="223"/>
      <c r="B510" s="221"/>
      <c r="C510" s="222"/>
    </row>
    <row r="511" spans="1:3" x14ac:dyDescent="0.25">
      <c r="A511" s="223"/>
      <c r="B511" s="221"/>
      <c r="C511" s="222"/>
    </row>
    <row r="512" spans="1:3" x14ac:dyDescent="0.25">
      <c r="A512" s="223"/>
      <c r="B512" s="221"/>
      <c r="C512" s="222"/>
    </row>
    <row r="513" spans="1:3" x14ac:dyDescent="0.25">
      <c r="A513" s="223"/>
      <c r="B513" s="221"/>
      <c r="C513" s="222"/>
    </row>
    <row r="514" spans="1:3" x14ac:dyDescent="0.25">
      <c r="A514" s="223"/>
      <c r="B514" s="221"/>
      <c r="C514" s="222"/>
    </row>
    <row r="515" spans="1:3" x14ac:dyDescent="0.25">
      <c r="A515" s="223"/>
      <c r="B515" s="221"/>
      <c r="C515" s="222"/>
    </row>
    <row r="516" spans="1:3" x14ac:dyDescent="0.25">
      <c r="A516" s="223"/>
      <c r="B516" s="221"/>
      <c r="C516" s="222"/>
    </row>
    <row r="517" spans="1:3" x14ac:dyDescent="0.25">
      <c r="A517" s="223"/>
      <c r="B517" s="221"/>
      <c r="C517" s="222"/>
    </row>
    <row r="518" spans="1:3" x14ac:dyDescent="0.25">
      <c r="A518" s="223"/>
      <c r="B518" s="221"/>
      <c r="C518" s="222"/>
    </row>
    <row r="519" spans="1:3" x14ac:dyDescent="0.25">
      <c r="A519" s="223"/>
      <c r="B519" s="221"/>
      <c r="C519" s="222"/>
    </row>
    <row r="520" spans="1:3" x14ac:dyDescent="0.25">
      <c r="A520" s="223"/>
      <c r="B520" s="221"/>
      <c r="C520" s="222"/>
    </row>
    <row r="521" spans="1:3" x14ac:dyDescent="0.25">
      <c r="A521" s="223"/>
      <c r="B521" s="221"/>
      <c r="C521" s="222"/>
    </row>
    <row r="522" spans="1:3" x14ac:dyDescent="0.25">
      <c r="A522" s="223"/>
      <c r="B522" s="221"/>
      <c r="C522" s="222"/>
    </row>
    <row r="523" spans="1:3" x14ac:dyDescent="0.25">
      <c r="A523" s="223"/>
      <c r="B523" s="221"/>
      <c r="C523" s="222"/>
    </row>
    <row r="524" spans="1:3" x14ac:dyDescent="0.25">
      <c r="A524" s="223"/>
      <c r="B524" s="221"/>
      <c r="C524" s="222"/>
    </row>
    <row r="525" spans="1:3" x14ac:dyDescent="0.25">
      <c r="A525" s="223"/>
      <c r="B525" s="221"/>
      <c r="C525" s="222"/>
    </row>
    <row r="526" spans="1:3" x14ac:dyDescent="0.25">
      <c r="A526" s="223"/>
      <c r="B526" s="221"/>
      <c r="C526" s="222"/>
    </row>
    <row r="527" spans="1:3" x14ac:dyDescent="0.25">
      <c r="A527" s="223"/>
      <c r="B527" s="221"/>
      <c r="C527" s="222"/>
    </row>
    <row r="528" spans="1:3" x14ac:dyDescent="0.25">
      <c r="A528" s="223"/>
      <c r="B528" s="221"/>
      <c r="C528" s="222"/>
    </row>
    <row r="529" spans="1:3" x14ac:dyDescent="0.25">
      <c r="A529" s="223"/>
      <c r="B529" s="221"/>
      <c r="C529" s="222"/>
    </row>
    <row r="530" spans="1:3" x14ac:dyDescent="0.25">
      <c r="A530" s="223"/>
      <c r="B530" s="221"/>
      <c r="C530" s="222"/>
    </row>
    <row r="531" spans="1:3" x14ac:dyDescent="0.25">
      <c r="A531" s="223"/>
      <c r="B531" s="221"/>
      <c r="C531" s="222"/>
    </row>
    <row r="532" spans="1:3" x14ac:dyDescent="0.25">
      <c r="A532" s="223"/>
      <c r="B532" s="221"/>
      <c r="C532" s="222"/>
    </row>
    <row r="533" spans="1:3" x14ac:dyDescent="0.25">
      <c r="A533" s="223"/>
      <c r="B533" s="221"/>
      <c r="C533" s="222"/>
    </row>
    <row r="534" spans="1:3" x14ac:dyDescent="0.25">
      <c r="A534" s="223"/>
      <c r="B534" s="221"/>
      <c r="C534" s="222"/>
    </row>
    <row r="535" spans="1:3" x14ac:dyDescent="0.25">
      <c r="A535" s="223"/>
      <c r="B535" s="221"/>
      <c r="C535" s="222"/>
    </row>
    <row r="536" spans="1:3" x14ac:dyDescent="0.25">
      <c r="A536" s="223"/>
      <c r="B536" s="221"/>
      <c r="C536" s="222"/>
    </row>
    <row r="537" spans="1:3" x14ac:dyDescent="0.25">
      <c r="A537" s="223"/>
      <c r="B537" s="221"/>
      <c r="C537" s="222"/>
    </row>
    <row r="538" spans="1:3" x14ac:dyDescent="0.25">
      <c r="A538" s="223"/>
      <c r="B538" s="221"/>
      <c r="C538" s="222"/>
    </row>
    <row r="539" spans="1:3" x14ac:dyDescent="0.25">
      <c r="A539" s="223"/>
      <c r="B539" s="221"/>
      <c r="C539" s="222"/>
    </row>
    <row r="540" spans="1:3" x14ac:dyDescent="0.25">
      <c r="A540" s="223"/>
      <c r="B540" s="221"/>
      <c r="C540" s="222"/>
    </row>
    <row r="541" spans="1:3" x14ac:dyDescent="0.25">
      <c r="A541" s="223"/>
      <c r="B541" s="221"/>
      <c r="C541" s="222"/>
    </row>
    <row r="542" spans="1:3" x14ac:dyDescent="0.25">
      <c r="A542" s="223"/>
      <c r="B542" s="221"/>
      <c r="C542" s="222"/>
    </row>
    <row r="543" spans="1:3" x14ac:dyDescent="0.25">
      <c r="A543" s="223"/>
      <c r="B543" s="221"/>
      <c r="C543" s="222"/>
    </row>
    <row r="544" spans="1:3" x14ac:dyDescent="0.25">
      <c r="A544" s="220"/>
      <c r="B544" s="221"/>
      <c r="C544" s="222"/>
    </row>
    <row r="545" spans="1:3" x14ac:dyDescent="0.25">
      <c r="A545" s="223"/>
      <c r="B545" s="221"/>
      <c r="C545" s="222"/>
    </row>
    <row r="546" spans="1:3" x14ac:dyDescent="0.25">
      <c r="A546" s="223"/>
      <c r="B546" s="221"/>
      <c r="C546" s="222"/>
    </row>
    <row r="547" spans="1:3" x14ac:dyDescent="0.25">
      <c r="A547" s="220"/>
      <c r="B547" s="221"/>
      <c r="C547" s="222"/>
    </row>
    <row r="548" spans="1:3" x14ac:dyDescent="0.25">
      <c r="A548" s="223"/>
      <c r="B548" s="221"/>
      <c r="C548" s="222"/>
    </row>
    <row r="549" spans="1:3" x14ac:dyDescent="0.25">
      <c r="A549" s="223"/>
      <c r="B549" s="221"/>
      <c r="C549" s="222"/>
    </row>
    <row r="550" spans="1:3" x14ac:dyDescent="0.25">
      <c r="A550" s="223"/>
      <c r="B550" s="221"/>
      <c r="C550" s="222"/>
    </row>
    <row r="551" spans="1:3" x14ac:dyDescent="0.25">
      <c r="A551" s="223"/>
      <c r="B551" s="221"/>
      <c r="C551" s="222"/>
    </row>
    <row r="552" spans="1:3" x14ac:dyDescent="0.25">
      <c r="A552" s="223"/>
      <c r="B552" s="221"/>
      <c r="C552" s="222"/>
    </row>
    <row r="553" spans="1:3" x14ac:dyDescent="0.25">
      <c r="A553" s="223"/>
      <c r="B553" s="221"/>
      <c r="C553" s="222"/>
    </row>
    <row r="554" spans="1:3" x14ac:dyDescent="0.25">
      <c r="A554" s="223"/>
      <c r="B554" s="221"/>
      <c r="C554" s="222"/>
    </row>
    <row r="555" spans="1:3" x14ac:dyDescent="0.25">
      <c r="A555" s="223"/>
      <c r="B555" s="221"/>
      <c r="C555" s="222"/>
    </row>
    <row r="556" spans="1:3" x14ac:dyDescent="0.25">
      <c r="A556" s="223"/>
      <c r="B556" s="221"/>
      <c r="C556" s="222"/>
    </row>
    <row r="557" spans="1:3" x14ac:dyDescent="0.25">
      <c r="A557" s="223"/>
      <c r="B557" s="221"/>
      <c r="C557" s="222"/>
    </row>
    <row r="558" spans="1:3" x14ac:dyDescent="0.25">
      <c r="A558" s="223"/>
      <c r="B558" s="221"/>
      <c r="C558" s="222"/>
    </row>
    <row r="559" spans="1:3" x14ac:dyDescent="0.25">
      <c r="A559" s="223"/>
      <c r="B559" s="221"/>
      <c r="C559" s="222"/>
    </row>
    <row r="560" spans="1:3" x14ac:dyDescent="0.25">
      <c r="A560" s="223"/>
      <c r="B560" s="221"/>
      <c r="C560" s="222"/>
    </row>
    <row r="561" spans="1:3" x14ac:dyDescent="0.25">
      <c r="A561" s="223"/>
      <c r="B561" s="221"/>
      <c r="C561" s="222"/>
    </row>
    <row r="562" spans="1:3" x14ac:dyDescent="0.25">
      <c r="A562" s="223"/>
      <c r="B562" s="221"/>
      <c r="C562" s="222"/>
    </row>
    <row r="563" spans="1:3" x14ac:dyDescent="0.25">
      <c r="A563" s="223"/>
      <c r="B563" s="221"/>
      <c r="C563" s="222"/>
    </row>
    <row r="564" spans="1:3" x14ac:dyDescent="0.25">
      <c r="A564" s="223"/>
      <c r="B564" s="221"/>
      <c r="C564" s="222"/>
    </row>
    <row r="565" spans="1:3" x14ac:dyDescent="0.25">
      <c r="A565" s="223"/>
      <c r="B565" s="221"/>
      <c r="C565" s="222"/>
    </row>
    <row r="566" spans="1:3" x14ac:dyDescent="0.25">
      <c r="A566" s="223"/>
      <c r="B566" s="221"/>
      <c r="C566" s="222"/>
    </row>
    <row r="567" spans="1:3" x14ac:dyDescent="0.25">
      <c r="A567" s="223"/>
      <c r="B567" s="221"/>
      <c r="C567" s="222"/>
    </row>
    <row r="568" spans="1:3" x14ac:dyDescent="0.25">
      <c r="A568" s="223"/>
      <c r="B568" s="221"/>
      <c r="C568" s="222"/>
    </row>
    <row r="569" spans="1:3" x14ac:dyDescent="0.25">
      <c r="A569" s="223"/>
      <c r="B569" s="221"/>
      <c r="C569" s="222"/>
    </row>
    <row r="570" spans="1:3" x14ac:dyDescent="0.25">
      <c r="A570" s="223"/>
      <c r="B570" s="221"/>
      <c r="C570" s="222"/>
    </row>
    <row r="571" spans="1:3" x14ac:dyDescent="0.25">
      <c r="A571" s="223"/>
      <c r="B571" s="221"/>
      <c r="C571" s="222"/>
    </row>
    <row r="572" spans="1:3" x14ac:dyDescent="0.25">
      <c r="A572" s="223"/>
      <c r="B572" s="221"/>
      <c r="C572" s="222"/>
    </row>
    <row r="573" spans="1:3" x14ac:dyDescent="0.25">
      <c r="A573" s="223"/>
      <c r="B573" s="221"/>
      <c r="C573" s="222"/>
    </row>
    <row r="574" spans="1:3" x14ac:dyDescent="0.25">
      <c r="A574" s="223"/>
      <c r="B574" s="221"/>
      <c r="C574" s="222"/>
    </row>
    <row r="575" spans="1:3" x14ac:dyDescent="0.25">
      <c r="A575" s="223"/>
      <c r="B575" s="221"/>
      <c r="C575" s="222"/>
    </row>
    <row r="576" spans="1:3" x14ac:dyDescent="0.25">
      <c r="A576" s="223"/>
      <c r="B576" s="221"/>
      <c r="C576" s="222"/>
    </row>
    <row r="577" spans="1:3" x14ac:dyDescent="0.25">
      <c r="A577" s="223"/>
      <c r="B577" s="221"/>
      <c r="C577" s="222"/>
    </row>
    <row r="578" spans="1:3" x14ac:dyDescent="0.25">
      <c r="A578" s="223"/>
      <c r="B578" s="221"/>
      <c r="C578" s="222"/>
    </row>
    <row r="579" spans="1:3" x14ac:dyDescent="0.25">
      <c r="A579" s="223"/>
      <c r="B579" s="221"/>
      <c r="C579" s="222"/>
    </row>
    <row r="580" spans="1:3" x14ac:dyDescent="0.25">
      <c r="A580" s="223"/>
      <c r="B580" s="221"/>
      <c r="C580" s="222"/>
    </row>
    <row r="581" spans="1:3" x14ac:dyDescent="0.25">
      <c r="A581" s="223"/>
      <c r="B581" s="221"/>
      <c r="C581" s="222"/>
    </row>
    <row r="582" spans="1:3" x14ac:dyDescent="0.25">
      <c r="A582" s="223"/>
      <c r="B582" s="221"/>
      <c r="C582" s="222"/>
    </row>
    <row r="583" spans="1:3" x14ac:dyDescent="0.25">
      <c r="A583" s="223"/>
      <c r="B583" s="221"/>
      <c r="C583" s="222"/>
    </row>
    <row r="584" spans="1:3" x14ac:dyDescent="0.25">
      <c r="A584" s="223"/>
      <c r="B584" s="221"/>
      <c r="C584" s="222"/>
    </row>
    <row r="585" spans="1:3" x14ac:dyDescent="0.25">
      <c r="A585" s="223"/>
      <c r="B585" s="221"/>
      <c r="C585" s="222"/>
    </row>
    <row r="586" spans="1:3" x14ac:dyDescent="0.25">
      <c r="A586" s="223"/>
      <c r="B586" s="221"/>
      <c r="C586" s="222"/>
    </row>
    <row r="587" spans="1:3" x14ac:dyDescent="0.25">
      <c r="A587" s="223"/>
      <c r="B587" s="221"/>
      <c r="C587" s="222"/>
    </row>
    <row r="588" spans="1:3" x14ac:dyDescent="0.25">
      <c r="A588" s="223"/>
      <c r="B588" s="221"/>
      <c r="C588" s="222"/>
    </row>
    <row r="589" spans="1:3" x14ac:dyDescent="0.25">
      <c r="A589" s="223"/>
      <c r="B589" s="221"/>
      <c r="C589" s="222"/>
    </row>
    <row r="590" spans="1:3" x14ac:dyDescent="0.25">
      <c r="A590" s="223"/>
      <c r="B590" s="221"/>
      <c r="C590" s="222"/>
    </row>
    <row r="591" spans="1:3" x14ac:dyDescent="0.25">
      <c r="A591" s="223"/>
      <c r="B591" s="221"/>
      <c r="C591" s="222"/>
    </row>
    <row r="592" spans="1:3" x14ac:dyDescent="0.25">
      <c r="A592" s="223"/>
      <c r="B592" s="221"/>
      <c r="C592" s="222"/>
    </row>
    <row r="593" spans="1:3" x14ac:dyDescent="0.25">
      <c r="A593" s="223"/>
      <c r="B593" s="221"/>
      <c r="C593" s="222"/>
    </row>
    <row r="594" spans="1:3" x14ac:dyDescent="0.25">
      <c r="A594" s="223"/>
      <c r="B594" s="221"/>
      <c r="C594" s="222"/>
    </row>
    <row r="595" spans="1:3" x14ac:dyDescent="0.25">
      <c r="A595" s="223"/>
      <c r="B595" s="221"/>
      <c r="C595" s="222"/>
    </row>
    <row r="596" spans="1:3" x14ac:dyDescent="0.25">
      <c r="A596" s="223"/>
      <c r="B596" s="221"/>
      <c r="C596" s="222"/>
    </row>
    <row r="597" spans="1:3" x14ac:dyDescent="0.25">
      <c r="A597" s="223"/>
      <c r="B597" s="221"/>
      <c r="C597" s="222"/>
    </row>
    <row r="598" spans="1:3" x14ac:dyDescent="0.25">
      <c r="A598" s="223"/>
      <c r="B598" s="221"/>
      <c r="C598" s="222"/>
    </row>
    <row r="599" spans="1:3" x14ac:dyDescent="0.25">
      <c r="A599" s="223"/>
      <c r="B599" s="221"/>
      <c r="C599" s="222"/>
    </row>
    <row r="600" spans="1:3" x14ac:dyDescent="0.25">
      <c r="A600" s="223"/>
      <c r="B600" s="221"/>
      <c r="C600" s="222"/>
    </row>
    <row r="601" spans="1:3" x14ac:dyDescent="0.25">
      <c r="A601" s="223"/>
      <c r="B601" s="221"/>
      <c r="C601" s="222"/>
    </row>
    <row r="602" spans="1:3" x14ac:dyDescent="0.25">
      <c r="A602" s="223"/>
      <c r="B602" s="221"/>
      <c r="C602" s="222"/>
    </row>
    <row r="603" spans="1:3" x14ac:dyDescent="0.25">
      <c r="A603" s="223"/>
      <c r="B603" s="221"/>
      <c r="C603" s="222"/>
    </row>
    <row r="604" spans="1:3" x14ac:dyDescent="0.25">
      <c r="A604" s="223"/>
      <c r="B604" s="221"/>
      <c r="C604" s="222"/>
    </row>
    <row r="605" spans="1:3" x14ac:dyDescent="0.25">
      <c r="A605" s="223"/>
      <c r="B605" s="221"/>
      <c r="C605" s="222"/>
    </row>
    <row r="606" spans="1:3" x14ac:dyDescent="0.25">
      <c r="A606" s="223"/>
      <c r="B606" s="221"/>
      <c r="C606" s="222"/>
    </row>
    <row r="607" spans="1:3" x14ac:dyDescent="0.25">
      <c r="A607" s="223"/>
      <c r="B607" s="221"/>
      <c r="C607" s="222"/>
    </row>
    <row r="608" spans="1:3" x14ac:dyDescent="0.25">
      <c r="A608" s="223"/>
      <c r="B608" s="221"/>
      <c r="C608" s="222"/>
    </row>
    <row r="609" spans="1:3" x14ac:dyDescent="0.25">
      <c r="A609" s="223"/>
      <c r="B609" s="221"/>
      <c r="C609" s="222"/>
    </row>
    <row r="610" spans="1:3" x14ac:dyDescent="0.25">
      <c r="A610" s="223"/>
      <c r="B610" s="221"/>
      <c r="C610" s="222"/>
    </row>
    <row r="611" spans="1:3" x14ac:dyDescent="0.25">
      <c r="A611" s="223"/>
      <c r="B611" s="221"/>
      <c r="C611" s="222"/>
    </row>
    <row r="612" spans="1:3" x14ac:dyDescent="0.25">
      <c r="A612" s="223"/>
      <c r="B612" s="221"/>
      <c r="C612" s="222"/>
    </row>
    <row r="613" spans="1:3" x14ac:dyDescent="0.25">
      <c r="A613" s="223"/>
      <c r="B613" s="221"/>
      <c r="C613" s="222"/>
    </row>
    <row r="614" spans="1:3" x14ac:dyDescent="0.25">
      <c r="A614" s="223"/>
      <c r="B614" s="221"/>
      <c r="C614" s="222"/>
    </row>
    <row r="615" spans="1:3" x14ac:dyDescent="0.25">
      <c r="A615" s="223"/>
      <c r="B615" s="221"/>
      <c r="C615" s="222"/>
    </row>
    <row r="616" spans="1:3" x14ac:dyDescent="0.25">
      <c r="A616" s="223"/>
      <c r="B616" s="221"/>
      <c r="C616" s="222"/>
    </row>
    <row r="617" spans="1:3" x14ac:dyDescent="0.25">
      <c r="A617" s="223"/>
      <c r="B617" s="221"/>
      <c r="C617" s="222"/>
    </row>
    <row r="618" spans="1:3" x14ac:dyDescent="0.25">
      <c r="A618" s="223"/>
      <c r="B618" s="221"/>
      <c r="C618" s="222"/>
    </row>
    <row r="619" spans="1:3" x14ac:dyDescent="0.25">
      <c r="A619" s="223"/>
      <c r="B619" s="221"/>
      <c r="C619" s="222"/>
    </row>
    <row r="620" spans="1:3" x14ac:dyDescent="0.25">
      <c r="A620" s="223"/>
      <c r="B620" s="221"/>
      <c r="C620" s="222"/>
    </row>
    <row r="621" spans="1:3" x14ac:dyDescent="0.25">
      <c r="A621" s="223"/>
      <c r="B621" s="221"/>
      <c r="C621" s="222"/>
    </row>
    <row r="622" spans="1:3" x14ac:dyDescent="0.25">
      <c r="A622" s="223"/>
      <c r="B622" s="221"/>
      <c r="C622" s="222"/>
    </row>
    <row r="623" spans="1:3" x14ac:dyDescent="0.25">
      <c r="A623" s="223"/>
      <c r="B623" s="221"/>
      <c r="C623" s="222"/>
    </row>
    <row r="624" spans="1:3" x14ac:dyDescent="0.25">
      <c r="A624" s="223"/>
      <c r="B624" s="221"/>
      <c r="C624" s="222"/>
    </row>
    <row r="625" spans="1:3" x14ac:dyDescent="0.25">
      <c r="A625" s="223"/>
      <c r="B625" s="221"/>
      <c r="C625" s="222"/>
    </row>
    <row r="626" spans="1:3" x14ac:dyDescent="0.25">
      <c r="A626" s="223"/>
      <c r="B626" s="221"/>
      <c r="C626" s="222"/>
    </row>
    <row r="627" spans="1:3" x14ac:dyDescent="0.25">
      <c r="A627" s="223"/>
      <c r="B627" s="221"/>
      <c r="C627" s="222"/>
    </row>
    <row r="628" spans="1:3" x14ac:dyDescent="0.25">
      <c r="A628" s="223"/>
      <c r="B628" s="221"/>
      <c r="C628" s="222"/>
    </row>
    <row r="629" spans="1:3" x14ac:dyDescent="0.25">
      <c r="A629" s="223"/>
      <c r="B629" s="221"/>
      <c r="C629" s="222"/>
    </row>
    <row r="630" spans="1:3" x14ac:dyDescent="0.25">
      <c r="A630" s="223"/>
      <c r="B630" s="221"/>
      <c r="C630" s="222"/>
    </row>
    <row r="631" spans="1:3" x14ac:dyDescent="0.25">
      <c r="A631" s="223"/>
      <c r="B631" s="221"/>
      <c r="C631" s="222"/>
    </row>
    <row r="632" spans="1:3" x14ac:dyDescent="0.25">
      <c r="A632" s="223"/>
      <c r="B632" s="221"/>
      <c r="C632" s="222"/>
    </row>
    <row r="633" spans="1:3" x14ac:dyDescent="0.25">
      <c r="A633" s="223"/>
      <c r="B633" s="221"/>
      <c r="C633" s="222"/>
    </row>
    <row r="634" spans="1:3" x14ac:dyDescent="0.25">
      <c r="A634" s="223"/>
      <c r="B634" s="221"/>
      <c r="C634" s="222"/>
    </row>
    <row r="635" spans="1:3" x14ac:dyDescent="0.25">
      <c r="A635" s="223"/>
      <c r="B635" s="221"/>
      <c r="C635" s="222"/>
    </row>
    <row r="636" spans="1:3" x14ac:dyDescent="0.25">
      <c r="A636" s="223"/>
      <c r="B636" s="221"/>
      <c r="C636" s="222"/>
    </row>
    <row r="637" spans="1:3" x14ac:dyDescent="0.25">
      <c r="A637" s="223"/>
      <c r="B637" s="221"/>
      <c r="C637" s="222"/>
    </row>
    <row r="638" spans="1:3" x14ac:dyDescent="0.25">
      <c r="A638" s="223"/>
      <c r="B638" s="221"/>
      <c r="C638" s="222"/>
    </row>
    <row r="639" spans="1:3" x14ac:dyDescent="0.25">
      <c r="A639" s="223"/>
      <c r="B639" s="221"/>
      <c r="C639" s="222"/>
    </row>
    <row r="640" spans="1:3" x14ac:dyDescent="0.25">
      <c r="A640" s="223"/>
      <c r="B640" s="221"/>
      <c r="C640" s="222"/>
    </row>
    <row r="641" spans="1:3" x14ac:dyDescent="0.25">
      <c r="A641" s="223"/>
      <c r="B641" s="221"/>
      <c r="C641" s="222"/>
    </row>
    <row r="642" spans="1:3" x14ac:dyDescent="0.25">
      <c r="A642" s="223"/>
      <c r="B642" s="221"/>
      <c r="C642" s="222"/>
    </row>
    <row r="643" spans="1:3" x14ac:dyDescent="0.25">
      <c r="A643" s="223"/>
      <c r="B643" s="221"/>
      <c r="C643" s="222"/>
    </row>
    <row r="644" spans="1:3" x14ac:dyDescent="0.25">
      <c r="A644" s="223"/>
      <c r="B644" s="221"/>
      <c r="C644" s="222"/>
    </row>
    <row r="645" spans="1:3" x14ac:dyDescent="0.25">
      <c r="A645" s="223"/>
      <c r="B645" s="221"/>
      <c r="C645" s="222"/>
    </row>
    <row r="646" spans="1:3" x14ac:dyDescent="0.25">
      <c r="A646" s="223"/>
      <c r="B646" s="221"/>
      <c r="C646" s="222"/>
    </row>
    <row r="647" spans="1:3" x14ac:dyDescent="0.25">
      <c r="A647" s="223"/>
      <c r="B647" s="221"/>
      <c r="C647" s="222"/>
    </row>
    <row r="648" spans="1:3" x14ac:dyDescent="0.25">
      <c r="A648" s="223"/>
      <c r="B648" s="221"/>
      <c r="C648" s="222"/>
    </row>
    <row r="649" spans="1:3" x14ac:dyDescent="0.25">
      <c r="A649" s="223"/>
      <c r="B649" s="221"/>
      <c r="C649" s="222"/>
    </row>
    <row r="650" spans="1:3" x14ac:dyDescent="0.25">
      <c r="A650" s="223"/>
      <c r="B650" s="221"/>
      <c r="C650" s="222"/>
    </row>
    <row r="651" spans="1:3" x14ac:dyDescent="0.25">
      <c r="A651" s="223"/>
      <c r="B651" s="221"/>
      <c r="C651" s="222"/>
    </row>
    <row r="652" spans="1:3" x14ac:dyDescent="0.25">
      <c r="A652" s="223"/>
      <c r="B652" s="221"/>
      <c r="C652" s="222"/>
    </row>
    <row r="653" spans="1:3" x14ac:dyDescent="0.25">
      <c r="A653" s="223"/>
      <c r="B653" s="221"/>
      <c r="C653" s="222"/>
    </row>
    <row r="654" spans="1:3" x14ac:dyDescent="0.25">
      <c r="A654" s="223"/>
      <c r="B654" s="221"/>
      <c r="C654" s="222"/>
    </row>
    <row r="655" spans="1:3" x14ac:dyDescent="0.25">
      <c r="A655" s="223"/>
      <c r="B655" s="221"/>
      <c r="C655" s="222"/>
    </row>
    <row r="656" spans="1:3" x14ac:dyDescent="0.25">
      <c r="A656" s="223"/>
      <c r="B656" s="221"/>
      <c r="C656" s="222"/>
    </row>
    <row r="657" spans="1:3" x14ac:dyDescent="0.25">
      <c r="A657" s="223"/>
      <c r="B657" s="221"/>
      <c r="C657" s="222"/>
    </row>
    <row r="658" spans="1:3" x14ac:dyDescent="0.25">
      <c r="A658" s="220"/>
      <c r="B658" s="221"/>
      <c r="C658" s="222"/>
    </row>
    <row r="659" spans="1:3" x14ac:dyDescent="0.25">
      <c r="A659" s="220"/>
      <c r="B659" s="221"/>
      <c r="C659" s="2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Brogan (Rapid Air)</dc:creator>
  <cp:lastModifiedBy>Andy Remus (Rapid Air)</cp:lastModifiedBy>
  <cp:lastPrinted>2019-06-25T21:16:13Z</cp:lastPrinted>
  <dcterms:created xsi:type="dcterms:W3CDTF">2017-02-16T21:15:36Z</dcterms:created>
  <dcterms:modified xsi:type="dcterms:W3CDTF">2020-02-18T23:08:55Z</dcterms:modified>
</cp:coreProperties>
</file>